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1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<sst xmlns="http://schemas.openxmlformats.org/spreadsheetml/2006/main" count="2337" uniqueCount="985">
  <si>
    <t>RCS   RDS SA - achitat factura seria  nr 38153090-29 din 2018-08-07</t>
  </si>
  <si>
    <t>RCS   RDS SA - achitat factura seria  nr 38153090-30 din 2018-08-07</t>
  </si>
  <si>
    <t>SELECT CATERING S.R.L - achitat factura seria  nr 12084 din 2018-08-20</t>
  </si>
  <si>
    <t>RCS   RDS SA - achitat factura seria  nr 3815309034 din 2018-08-07</t>
  </si>
  <si>
    <t>RCS   RDS SA - achitat factura seria  nr 3815309035 din 2018-08-07</t>
  </si>
  <si>
    <t>RCS   RDS SA - achitat factura seria GHIOCEI nr 38153090 din 2018-08-07</t>
  </si>
  <si>
    <t>SELECT CATERING S.R.L - achitat factura seria SLC BH nr 12092 din 2018-08-20</t>
  </si>
  <si>
    <t>SELECT CATERING S.R.L - achitat factura seria SLC BH nr 12061 din 2018-08-10</t>
  </si>
  <si>
    <t>RCS   RDS SA - achitat factura seria  nr 3815309039 din 2018-08-07</t>
  </si>
  <si>
    <t>RCS   RDS SA - achitat factura seria CIUP nr 38153090 din 2018-08-07</t>
  </si>
  <si>
    <t>SELECT CATERING S.R.L - achitat factura seria SLC BH nr 12088 din 2018-08-20</t>
  </si>
  <si>
    <t>RCS   RDS SA - achitat factura seria  nr 38153090-42 din 2018-08-07</t>
  </si>
  <si>
    <t>RCS   RDS SA - achitat factura seria  nr 3815309044 din 2018-08-24</t>
  </si>
  <si>
    <t>RCS   RDS SA - achitat factura seria  nr 3815309045 din 2018-08-07</t>
  </si>
  <si>
    <t>RCS   RDS SA - achitat factura seria CRARSPA nr 38153090 din 2018-08-07</t>
  </si>
  <si>
    <t>RCS   RDS SA - achitat factura seria CPCD6 nr 38153090 din 2018-08-07</t>
  </si>
  <si>
    <t>RCS   RDS SA - achitat factura seria AP6 nr 38153090 din 2018-08-07</t>
  </si>
  <si>
    <t>incasat beneficiar nearondat Uniqua Asigurari</t>
  </si>
  <si>
    <t>FUND.SCLEROZA MULTIPLA MS BIHO - achitat factura seria FSM nr 96 din 2018-08-06</t>
  </si>
  <si>
    <t>RCS   RDS SA - achitat factura seria CIA CIUT nr 38153090 din 2018-08-07</t>
  </si>
  <si>
    <t>RCS   RDS SA - achitat factura seria CRR CIUT nr 38153090 din 2018-08-07</t>
  </si>
  <si>
    <t>ALFA MEDICA SRL - achitat factura seria 1 nr 6029 din 2018-08-08</t>
  </si>
  <si>
    <t>COMPANIA DE APA ORADEA SA - achitat factura seria  nr 226440 din 2018-08-01</t>
  </si>
  <si>
    <t>COMPANIA DE APA ORADEA SA - achitat factura seria 1 nr 226440 din 2018-08-01</t>
  </si>
  <si>
    <t>RCS   RDS SA - achitat factura seria 14 nr 38153090 din 2018-08-07</t>
  </si>
  <si>
    <t>COMPANIA DE APA ORADEA SA - achitat factura seria 2 nr 226440 din 2018-08-01</t>
  </si>
  <si>
    <t>RCS   RDS SA - achitat factura seria MATERN nr 38153090 din 2018-08-07</t>
  </si>
  <si>
    <t>COMPANIA DE APA ORADEA SA - achitat factura seria CAO nr 227451 din 2018-08-01</t>
  </si>
  <si>
    <t>RCS   RDS SA - achitat factura seria  nr 38153090-33 din 2018-08-07</t>
  </si>
  <si>
    <t>RCS   RDS SA - achitat factura seria DACIA nr 38153090 din 2018-08-07</t>
  </si>
  <si>
    <t>SELECT CATERING S.R.L - achitat factura seria  nr 12099 din 2018-08-20</t>
  </si>
  <si>
    <t>RCS   RDS SA - achitat factura seria  nr 3815309040 din 2018-08-07</t>
  </si>
  <si>
    <t>SELECT CATERING S.R.L - achitat factura seria  nr 12083 din 2018-08-20</t>
  </si>
  <si>
    <t>RCS   RDS SA - achitat factura seria  nr 3815309043 din 2018-08-07</t>
  </si>
  <si>
    <t>SELECT CATERING S.R.L - achitat factura seria  nr 12085 din 2018-08-20</t>
  </si>
  <si>
    <t>RER VEST SA - achitat factura seria  nr 3035879 din 2018-08-01</t>
  </si>
  <si>
    <t>RER VEST SA - achitat factura seria  nr 3035886 din 2018-08-01</t>
  </si>
  <si>
    <t>RCS   RDS SA - achitat factura seria  nr 3815309046 din 2018-08-07</t>
  </si>
  <si>
    <t>SELECT CATERING S.R.L - achitat factura seria  nr 12078 din 2018-08-20</t>
  </si>
  <si>
    <t>NERTERA FARM SRL - achitat factura seria  nr 22174 din 2018-08-17</t>
  </si>
  <si>
    <t>NERTERA FARM SRL - achitat factura seria  nr 22164 din 2018-08-13</t>
  </si>
  <si>
    <t>RCS   RDS SA - achitat factura seria  nr 3815309048 din 2018-08-07</t>
  </si>
  <si>
    <t>RCS   RDS SA - achitat factura seria  nr 38153090-49 din 2018-08-07</t>
  </si>
  <si>
    <t>RCS   RDS SA - achitat factura seria 1 nr 38153090 din 2018-08-07</t>
  </si>
  <si>
    <t>RCS   RDS SA - achitat factura seria 54 nr 38153090 din 2018-08-07</t>
  </si>
  <si>
    <t>SELECT CATERING S.R.L - achitat factura seria  nr 120960 din 2018-08-20</t>
  </si>
  <si>
    <t>SELECT CATERING S.R.L - achitat factura seria  nr 12059 din 2018-08-10</t>
  </si>
  <si>
    <t>SELECT CATERING S.R.L - achitat factura seria  nr 12097 din 2018-08-20</t>
  </si>
  <si>
    <t>SELECT CATERING S.R.L - achitat factura seria  nr 12066 din 2018-08-10</t>
  </si>
  <si>
    <t>RCS   RDS SA - achitat factura seria HAID nr 38153090 din 2018-08-07</t>
  </si>
  <si>
    <t>COMPANIA DE APA ORADEA SA - achitat factura seria ADAP nr 227451 din 2018-08-01</t>
  </si>
  <si>
    <t>RCS   RDS SA - achitat factura seria  nr 38153090-81 din 2018-08-07</t>
  </si>
  <si>
    <t>RCS   RDS SA - achitat factura seria FDB 18 nr 38153090 din 2018-08-07</t>
  </si>
  <si>
    <t>RCS   RDS SA - achitat factura seria FDB 18 83 nr 38153090 din 2018-08-07</t>
  </si>
  <si>
    <t>RCS   RDS SA - achitat factura seria  nr 410279-32 din 2018-08-01</t>
  </si>
  <si>
    <t>RCS   RDS SA - achitat factura seria  nr 3815090 din 2018-08-07</t>
  </si>
  <si>
    <t>RCS   RDS SA - achitat factura seria DALM nr 38153090 din 2018-08-07</t>
  </si>
  <si>
    <t>SELECT CATERING S.R.L - achitat factura seria SLC BH nr 12108 din 2018-08-20</t>
  </si>
  <si>
    <t>RER VEST SA - achitat factura seria  nr 3035894 din 2018-08-01</t>
  </si>
  <si>
    <t>COMPANIA DE APA ORADEA SA - achitat factura seria TIN-AC nr 102055 din 2018-08-01</t>
  </si>
  <si>
    <t>RCS   RDS SA - achitat factura seria CRR TINCA nr 38153090 din 2018-08-07</t>
  </si>
  <si>
    <t>SELECT CATERING S.R.L - achitat factura seria  nr 12101 din 2018-08-20</t>
  </si>
  <si>
    <t>RCS   RDS SA - achitat factura seria  nr 38153090-50 din 2018-08-07</t>
  </si>
  <si>
    <t>RCS   RDS SA - achitat factura seria SPERANTA nr 38153090 din 2018-08-07</t>
  </si>
  <si>
    <t>RCS   RDS SA - achitat factura seria C NOASTRA nr 38153090 din 2018-08-07</t>
  </si>
  <si>
    <t>SELECT CATERING S.R.L - achitat factura seria SLC BH nr 12086 din 2018-08-20</t>
  </si>
  <si>
    <t>SELECT CATERING S.R.L - achitat factura seria SLC BH nr 12055 din 2018-08-10</t>
  </si>
  <si>
    <t>RCS   RDS SA - achitat factura seria  nr 3815309037 din 2018-08-07</t>
  </si>
  <si>
    <t>SELECT CATERING S.R.L - achitat factura seria  nr 12107 din 2018-08-20</t>
  </si>
  <si>
    <t>ANCA FARM SRL - achitat factura seria  nr 100574 din 2018-08-06</t>
  </si>
  <si>
    <t>COMITUR PREST SRL - achitat factura seria COM nr 546 din 2018-07-24</t>
  </si>
  <si>
    <t>COMITUR PREST SRL - achitat factura seria COM nr 547 din 2018-07-24</t>
  </si>
  <si>
    <t>RCS   RDS SA - achitat factura seria 55 nr 38153090 din 2018-08-07</t>
  </si>
  <si>
    <t>COMITUR PREST SRL - achitat factura seria COM nr 545 din 2018-07-24</t>
  </si>
  <si>
    <t>RCS   RDS SA - achitat factura seria 56 nr 38153090 din 2018-08-07</t>
  </si>
  <si>
    <t>SELECT CATERING S.R.L - achitat factura seria  nr 12071 din 2018-08-10</t>
  </si>
  <si>
    <t>SELECT CATERING S.R.L - achitat factura seria  nr 12102 din 2018-08-20</t>
  </si>
  <si>
    <t>27.08.2018</t>
  </si>
  <si>
    <t>TUDOREL EXIM SRL - achitat factura seria  nr 2018019 din 2018-08-27</t>
  </si>
  <si>
    <t>INSTAL CASA SRL - achitat factura seria  nr 7443 din 2018-08-10</t>
  </si>
  <si>
    <t>C.N POSTA ROMANA - achitat factura seria  nr 18224 din 2018-08-01</t>
  </si>
  <si>
    <t>C.N POSTA ROMANA - achitat factura seria  nr 18225 din 2018-08-01</t>
  </si>
  <si>
    <t>SPITALUL CLINIC CAI FERATE - achitat factura seria  nr 3511 din 2018-08-13</t>
  </si>
  <si>
    <t>PARHAN COM SRL - achitat factura seria BHPCS nr 53084 din 2018-08-02</t>
  </si>
  <si>
    <t>CARNEXMAR SRL - achitat factura seria CAR nr 51179 din 2018-08-02</t>
  </si>
  <si>
    <t>CARNEXMAR SRL - achitat factura seria CAR nr 51178 din 2018-08-02</t>
  </si>
  <si>
    <t>CARNEXMAR SRL - achitat factura seria  nr 51196 din 2018-08-02</t>
  </si>
  <si>
    <t>ASOCIATIA MASAI - achitat factura seria  nr 1246-29 din 2018-08-13</t>
  </si>
  <si>
    <t>RER VEST SA - achitat factura seria  nr 3035899 din 2018-08-01</t>
  </si>
  <si>
    <t>ASOCIATIA MASAI - achitat factura seria  nr 1246-30 din 2018-08-13</t>
  </si>
  <si>
    <t>DISTRIGAZ VEST SA - achitat factura seria  nr 5304 din 2018-08-01</t>
  </si>
  <si>
    <t>RER VEST SA - achitat factura seria  nr 3035889 din 2018-08-01</t>
  </si>
  <si>
    <t>NERTERA FARM SRL - achitat factura seria  nr 22168 din 2018-08-14</t>
  </si>
  <si>
    <t>RER VEST SA - achitat factura seria  nr 3035883 din 2018-07-31</t>
  </si>
  <si>
    <t>COMPANIA DE APA ORADEA SA - achitat factura seria CAO-AC nr 126328 din 2018-05-01, seria CAO-AC nr 160806 din 2018-05-31, seria CAO-AC nr 94996 din 2018-03-31, seria storno art nr 62488 din 2018-08-01, seria stornoart nr 62488 din 2018-08-01, seria C NOASTRA nr 227453 din 2018-07-31,  seria CAO-AC nr 194271 din 2018-06-30</t>
  </si>
  <si>
    <t>ASOCIATIA MASAI - achitat factura seria  nr 1246 din 2018-08-13</t>
  </si>
  <si>
    <t>RER VEST SA - achitat factura seria  nr 3035892 din 2018-08-01</t>
  </si>
  <si>
    <t>RER VEST SA - achitat factura seria  nr 3035897 din 2018-07-31</t>
  </si>
  <si>
    <t>TELEKOM ROMANIA COMMUNICATIONS - achitat factura seria TKR nr 180312167744 din 2018-08-01</t>
  </si>
  <si>
    <t>DISTRIGAZ VEST SA - achitat factura seria  nr 340512 din 2018-08-01</t>
  </si>
  <si>
    <t>RER VEST SA - achitat factura seria  nr 3035898 din 2018-08-01</t>
  </si>
  <si>
    <t>COL. TEHNIC MIHAI VITEAZUL - achitat factura seria MV nr 380 din 2018-08-10</t>
  </si>
  <si>
    <t>SALUBRI SA - achitat factura seria APA nr 15356 din 2018-07-31</t>
  </si>
  <si>
    <t>SALUBRI SA - achitat factura seria SAL nr 46989 din 2018-07-31</t>
  </si>
  <si>
    <t>COMPANIA DE APA ORADEA SA - achitat factura seria  nr 1020059 din 2018-08-01</t>
  </si>
  <si>
    <t>TELEKOM ROMANIA COMMUNICATIONS - achitat factura seria  nr 180312237806 din 2018-08-01</t>
  </si>
  <si>
    <t>COMPANIA DE APA ORADEA SA - achitat factura seria 56 nr 1020056 din 2018-08-01</t>
  </si>
  <si>
    <t>TELEKOM ROMANIA COMMUNICATIONS - achitat factura seria  nr 180312100677 din 2018-08-01</t>
  </si>
  <si>
    <t>SALUBRI SA - achitat factura seria  nr 13897 din 2018-08-01</t>
  </si>
  <si>
    <t>SALUBRI SA - achitat factura seria  nr 42155 din 2018-08-01</t>
  </si>
  <si>
    <t>LUTECH EXPERT SRL - achitat factura seria MCL nr 180343 din 2018-08-08</t>
  </si>
  <si>
    <t>OVM PAPER DISTRIBUTIE SRL - achitat factura seria BH OVM nr 180800145 din 2018-08-06</t>
  </si>
  <si>
    <t>CORIANIS CLEAN SRL - achitat factura seria  nr 2665 din 2018-08-01</t>
  </si>
  <si>
    <t>CORIANIS CLEAN SRL - achitat factura seria  nr 2664 din 2018-08-01</t>
  </si>
  <si>
    <t>CORIANIS CLEAN SRL - achitat factura seria  nr 2666 din 2018-08-01</t>
  </si>
  <si>
    <t>TELEKOM ROMANIA COMMUNICATIONS - achitat factura seria TKR nr 180312248444 din 2018-08-01</t>
  </si>
  <si>
    <t>PARHAN COM SRL - achitat factura seria BHPCS nr 53739 din 2018-08-21</t>
  </si>
  <si>
    <t>PARHAN COM SRL - achitat factura seria BHPCS nr 53716 din 2018-08-21</t>
  </si>
  <si>
    <t>CARNEXMAR SRL - achitat factura seria CAR nr 180800738 din 2018-08-14</t>
  </si>
  <si>
    <t>CARNEXMAR SRL - achitat factura seria CAR nr 180800739 din 2018-08-14</t>
  </si>
  <si>
    <t>NICO MARCHET SRL - achitat factura seria NICO nr 2018198 din 2018-08-10</t>
  </si>
  <si>
    <t>PARHAN COM SRL - achitat factura seria BHPCS nr 53261 din 2018-08-07</t>
  </si>
  <si>
    <t>ANCA FARM SRL - achitat factura seria  nr 100588 din 2018-08-18</t>
  </si>
  <si>
    <t>ALFA MEDICA SRL - achitat factura seria CRR nr 6029 din 2018-08-03</t>
  </si>
  <si>
    <t>STANCAFARM SRL - achitat factura seria  nr 428 din 2018-07-31</t>
  </si>
  <si>
    <t>COMPANIA DE APA ORADEA SA - achitat factura seria  nr 1020056 din 2018-08-01</t>
  </si>
  <si>
    <t>TELEKOM ROMANIA COMMUNICATIONS - achitat factura seria  nr 180312093181 din 2018-08-01</t>
  </si>
  <si>
    <t>SELECT CATERING S.R.L - achitat factura seria  nr 12070 din 2018-08-09</t>
  </si>
  <si>
    <t>NERTERA FARM SRL - achitat factura seria  nr 30101 din 2018-08-06</t>
  </si>
  <si>
    <t>ORADEA TRANSPORT LOCAL SA - achitat factura seria DALM nr 3020 din 2018-08-20</t>
  </si>
  <si>
    <t>DISTRIGAZ VEST SA - achitat factura seria DGVPJ nr 53023 din 2018-07-31</t>
  </si>
  <si>
    <t>NERTERA FARM SRL - achitat factura seria BH NRTO nr 22173 din 2018-08-16</t>
  </si>
  <si>
    <t>RER VEST SA - achitat factura seria  nr 3035887 din 2018-08-01</t>
  </si>
  <si>
    <t>ORADEA TRANSPORT LOCAL SA - achitat factura seria  nr 3026-39 din 2018-08-21</t>
  </si>
  <si>
    <t>RER VEST SA - achitat factura seria  nr 3035890 din 2018-08-01</t>
  </si>
  <si>
    <t>ORADEA TRANSPORT LOCAL SA - achitat factura seria  nr 3026-40 din 2018-08-21</t>
  </si>
  <si>
    <t>DISTRIGAZ VEST SA - achitat factura seria DGVPJ nr 53094 din 2018-07-31</t>
  </si>
  <si>
    <t>NERTERA FARM SRL - achitat factura seria BH NRTO nr 22145 din 2018-08-08</t>
  </si>
  <si>
    <t>ORADEA TRANSPORT LOCAL SA - achitat factura seria  nr 3026-43 din 2018-08-21</t>
  </si>
  <si>
    <t>COMPANIA DE APA ORADEA SA - achitat factura seria  nr 1020060 din 2018-08-01</t>
  </si>
  <si>
    <t>TELEKOM ROMANIA COMMUNICATIONS - achitat factura seria  nr 180312291218 din 2018-08-01</t>
  </si>
  <si>
    <t>MADAFARM SRL - achitat factura seria  nr 282 din 2018-08-07</t>
  </si>
  <si>
    <t>RER VEST SA - achitat factura seria ASAPOST nr 3035891 din 2018-08-01</t>
  </si>
  <si>
    <t>SELECT CATERING S.R.L - achitat factura seria  nr 12079 din 2018-08-20</t>
  </si>
  <si>
    <t>ASOCIATIA MASAI - achitat factura seria  nr 1249 din 2018-08-20</t>
  </si>
  <si>
    <t>TISZA GHEORGHE - achitat factura seria TG nr 22426/4/08 din 2018-08-21</t>
  </si>
  <si>
    <t>TISZA KOLOMAN - achitat factura seria TK nr 22426/4/08 din 2018-08-21</t>
  </si>
  <si>
    <t>OVM PAPER DISTRIBUTIE SRL - achitat factura seria BH OVM nr 180800144 din 2018-08-06</t>
  </si>
  <si>
    <t>NICO MARCHET SRL - achitat factura seria NICO nr 2018195 din 2018-08-07</t>
  </si>
  <si>
    <t>PARHAN COM SRL - achitat factura seria BHPCS nr 53076 din 2018-08-02</t>
  </si>
  <si>
    <t>LA FANTANA SRL - achitat factura seria FFLFT nr 38061295 din 2018-08-02</t>
  </si>
  <si>
    <t>UNIMAR COM SRL - achitat factura seria BHUNM nr 374653 din 2018-08-07, seria BHUNM nr 379839 din 2018-08-07</t>
  </si>
  <si>
    <t>TUDOREL EXIM SRL - achitat factura seria  nr 20180156 din 2018-08-09</t>
  </si>
  <si>
    <t>TELEKOM ROMANIA COMMUNICATIONS - achitat factura seria TKR nr 180312167746 din 2018-08-01</t>
  </si>
  <si>
    <t>MEDOFARM SRL - achitat factura seria MEDO nr 138 din 2018-08-11</t>
  </si>
  <si>
    <t>DISTRIGAZ VEST SA - achitat factura seria  nr 53111 din 2018-08-01</t>
  </si>
  <si>
    <t>ORADEA TRANSPORT LOCAL SA - achitat factura seria  nr 3026 din 2018-08-21</t>
  </si>
  <si>
    <t>UNIMAR COM SRL - achitat factura seria BHUNM nr 374654 din 2018-08-07</t>
  </si>
  <si>
    <t>PARHAN COM SRL - achitat factura seria BHPCS nr 53074 din 2018-08-02</t>
  </si>
  <si>
    <t>COSMIMAR PRESTCOM SRL - achitat factura seria BH COS nr 9225 din 2018-07-27</t>
  </si>
  <si>
    <t>STANCAFARM SRL - achitat factura seria  nr 420 din 2018-07-17</t>
  </si>
  <si>
    <t>STANCAFARM SRL - achitat factura seria  nr 424 din 2018-07-31</t>
  </si>
  <si>
    <t>28.08.2018</t>
  </si>
  <si>
    <t>Recuperare Cheltuieli cu energia termica, apa rece incalzita, conform Conventiei nr.15406/15.03.2011, pentru luna iulie 2018.</t>
  </si>
  <si>
    <t>ASOCIATIA IN CASA TA - achitat factura seria REMETI nr 11 din 2018-08-10</t>
  </si>
  <si>
    <t>ASOC.ROMANA GERMANA ALSTERDORF - achitat factura seria ALSC18 nr 13 din 2018-08-01</t>
  </si>
  <si>
    <t>DISTRIGAZ VEST SA - achitat factura seria  nr 337785 din 2018-08-01</t>
  </si>
  <si>
    <t>RER VEST SA - achitat factura seria  nr 3035878 din 2018-08-01</t>
  </si>
  <si>
    <t>SELECT CATERING S.R.L - achitat factura seria  nr 12104 din 2018-08-20</t>
  </si>
  <si>
    <t>NERTERA FARM SRL - achitat factura seria  nr 22175 din 2018-08-17</t>
  </si>
  <si>
    <t>ALFA MEDICA SRL - achitat factura seria GHIOCEI nr 6029 din 2018-08-09</t>
  </si>
  <si>
    <t>DISTRIGAZ VEST SA - achitat factura seria  nr 13516 din 2018-08-01</t>
  </si>
  <si>
    <t>DISTRIGAZ VEST SA - achitat factura seria  nr 340475 din 2018-08-01</t>
  </si>
  <si>
    <t>RER VEST SA - achitat factura seria  nr 3035882 din 2018-08-01</t>
  </si>
  <si>
    <t>SELECT CATERING S.R.L - achitat factura seria  nr 12096 din 2018-08-20</t>
  </si>
  <si>
    <t>DISTRIGAZ VEST SA - achitat factura seria  nr 53027 din 2018-08-01</t>
  </si>
  <si>
    <t>RER VEST SA - achitat factura seria  nr 3035885 din 2018-08-01</t>
  </si>
  <si>
    <t>SELECT CATERING S.R.L - achitat factura seria  nr 12091 din 2018-08-20</t>
  </si>
  <si>
    <t>NERTERA FARM SRL - achitat factura seria  nr 22163 din 2018-08-13</t>
  </si>
  <si>
    <t>SPITALUL MUN.GAVRIL CURTEANU - achitat factura seria  nr 536 din 2018-08-22</t>
  </si>
  <si>
    <t>TELEKOM ROMANIA COMMUNICATIONS - achitat factura seria  nr 180312167567 din 2018-08-01</t>
  </si>
  <si>
    <t>MEDOFARM SRL - achitat factura seria  nr 698 din 2018-08-17</t>
  </si>
  <si>
    <t>c/v polita asigurare BX 0000063</t>
  </si>
  <si>
    <t>NERTERA FARM SRL - achitat factura seria  nr 22187 din 2018-08-22</t>
  </si>
  <si>
    <t>Recuperare Cheltuieli cu apa, canal pt. 10 persoane, conf. Conventiei nr.145406/15.03.2011, pentru luna iulie 2018</t>
  </si>
  <si>
    <t>Recuperare Cheltuieli cu apa, cana pt. 10persoane conform Conventiei nr.15406/15.03.2011, pentru luna Iunie 2018</t>
  </si>
  <si>
    <t>Recuperare Cheltuieli cu apa, canal pentru corp C7, conform adresei nr. 41750/03.10.2017, pentru luna iulie 2018.</t>
  </si>
  <si>
    <t>29.08.2018</t>
  </si>
  <si>
    <t>OVM PAPER DISTRIBUTIE SRL - achitat factura seria  nr 70919 din 2018-08-03</t>
  </si>
  <si>
    <t>OVM PAPER DISTRIBUTIE SRL - achitat factura seria  nr 70844 din 2018-08-01</t>
  </si>
  <si>
    <t>OVM PAPER DISTRIBUTIE SRL - achitat factura seria  nr 70905 din 2018-08-02</t>
  </si>
  <si>
    <t>OVM PAPER DISTRIBUTIE SRL - achitat factura seria obinv nr 70919 din 2018-08-03</t>
  </si>
  <si>
    <t>COMITUR PREST SRL - achitat factura seria COM nr 0570 din 2018-08-14</t>
  </si>
  <si>
    <t>PARHAN COM SRL - achitat factura seria BHPCS nr 53720 din 2018-08-21</t>
  </si>
  <si>
    <t>NERTERA FARM SRL - achitat factura seria 022191 nr 022191 din 2018-08-13</t>
  </si>
  <si>
    <t>SELECT CATERING S.R.L - achitat factura seria  nr 12089 din 2018-08-20</t>
  </si>
  <si>
    <t>DISTRIGAZ VEST SA - achitat factura seria  nr 341418 din 2018-08-01</t>
  </si>
  <si>
    <t>RER VEST SA - achitat factura seria  nr 3035896 din 2018-08-01</t>
  </si>
  <si>
    <t>SELECT CATERING S.R.L - achitat factura seria  nr 12100 din 2018-08-20</t>
  </si>
  <si>
    <t>NERTERA FARM SRL - achitat factura seria  nr 22177 din 2018-08-17</t>
  </si>
  <si>
    <t>ORADEA TRANSPORT LOCAL SA - achitat factura seria  nr 3028-32 din 2018-08-22</t>
  </si>
  <si>
    <t>SELECT CATERING S.R.L - achitat factura seria  nr 12105 din 2018-08-20</t>
  </si>
  <si>
    <t>MEDOFARM SRL - achitat factura seria  nr 139 din 2018-08-21</t>
  </si>
  <si>
    <t>RER VEST SA - achitat factura seria  nr 3035895 din 2018-08-01</t>
  </si>
  <si>
    <t>NERTERA FARM SRL - achitat factura seria  nr 22179 din 2018-08-20</t>
  </si>
  <si>
    <t>ASOCIATIA MASAI - achitat factura seria  nr 1246-42 din 2018-08-13</t>
  </si>
  <si>
    <t>SELECT CATERING S.R.L - achitat factura seria  nr 12098 din 2018-08-20</t>
  </si>
  <si>
    <t>RER VEST SA - achitat factura seria  nr 3035888 din 2018-08-01</t>
  </si>
  <si>
    <t>ALPIN GAS SRL - achitat factura seria  nr 51817 din 2018-08-07</t>
  </si>
  <si>
    <t>TRANSGEX SA - achitat factura seria  nr 282521 din 2018-07-31</t>
  </si>
  <si>
    <t>EDILUL SA BEIUS - achitat factura seria  nr 201821411 din 2018-07-31</t>
  </si>
  <si>
    <t>TELEKOM ROMANIA COMMUNICATIONS - achitat factura seria  nr 180312079195 din 2018-08-01</t>
  </si>
  <si>
    <t>KORONIA FARM - achitat factura seria  nr 731 din 2018-08-01</t>
  </si>
  <si>
    <t>KORONIA FARM - achitat factura seria  nr 735 din 2018-08-01</t>
  </si>
  <si>
    <t>KORONIA FARM - achitat factura seria  nr 740 din 2018-08-01</t>
  </si>
  <si>
    <t>KORONIA FARM - achitat factura seria  nr 737 din 2018-08-01</t>
  </si>
  <si>
    <t>KORONIA FARM - achitat factura seria  nr 733 din 2018-08-01</t>
  </si>
  <si>
    <t>SALUBRI SA - achitat factura seria  nr 25940 din 2018-08-01</t>
  </si>
  <si>
    <t>SALUBRI SA - achitat factura seria  nr 46990 din 2018-07-31</t>
  </si>
  <si>
    <t>SALUBRI SA - achitat factura seria  nr 36214 din 2018-08-01</t>
  </si>
  <si>
    <t>SALUBRI SA - achitat factura seria  nr 9760 din 2018-08-01</t>
  </si>
  <si>
    <t>SPITALUL CLINIC CAI FERATE - achitat factura seria 51 nr 3512 din 2018-08-13</t>
  </si>
  <si>
    <t>TELEKOM ROMANIA COMMUNICATIONS - achitat factura seria  nr 180312246023 din 2018-08-01</t>
  </si>
  <si>
    <t>SPITALUL CLINIC CAI FERATE - achitat factura seria  nr 3512 din 2018-08-13</t>
  </si>
  <si>
    <t>SPITALUL CLINIC CAI FERATE - achitat factura seria 57 nr 3512 din 2018-08-13</t>
  </si>
  <si>
    <t>OVM PAPER DISTRIBUTIE SRL - achitat factura seria  nr 70965 din 2018-08-06</t>
  </si>
  <si>
    <t>SELECT CATERING S.R.L - achitat factura seria  nr 12095 din 2018-08-20</t>
  </si>
  <si>
    <t>NERTERA FARM SRL - achitat factura seria  nr 22178 din 2018-08-17</t>
  </si>
  <si>
    <t>ORADEA TRANSPORT LOCAL SA - achitat factura seria  nr 3028 din 2018-08-22</t>
  </si>
  <si>
    <t>30.08.2018</t>
  </si>
  <si>
    <t>I.D.F. - achitat factura seria 263 nr 34186 din 2018-08-14</t>
  </si>
  <si>
    <t>M.E.F. - achitat factura seria ADOPTII nr 31005 din 2018-08-14</t>
  </si>
  <si>
    <t>P.C.-E. - achitat factura seria ADOPTII nr 33598 din 2018-08-14</t>
  </si>
  <si>
    <t>CENTRUL TERIT.CALCUL ELECTRONI - achitat factura seria CTCES nr 19736 din 2018-08-13</t>
  </si>
  <si>
    <t>D.S.V. SIGURANTA ALIMENTELOR - achitat factura seria  nr 565222 din 2018-08-20</t>
  </si>
  <si>
    <t>RER VEST SA - achitat factura seria  nr 3054172 din 2018-07-31</t>
  </si>
  <si>
    <t>TELEKOM ROMANIA COMMUNICATIONS - achitat factura seria  nr 180312237928 din 2018-08-01</t>
  </si>
  <si>
    <t>CARNEXMAR SRL - achitat factura seria  nr 51528 din 2018-08-09</t>
  </si>
  <si>
    <t>CARNEXMAR SRL - achitat factura seria CAR nr 51530 din 2018-08-09</t>
  </si>
  <si>
    <t>CARNEXMAR SRL - achitat factura seria  nr 51819 din 2018-08-16</t>
  </si>
  <si>
    <t>CARNEXMAR SRL - achitat factura seria  nr 51820 din 2018-08-16</t>
  </si>
  <si>
    <t>PARHAN COM SRL - achitat factura seria  nr 53482 din 2018-08-14</t>
  </si>
  <si>
    <t>UNIMAR COM SRL - achitat factura seria  nr 143070 din 2018-08-13</t>
  </si>
  <si>
    <t>UNIMAR COM SRL - achitat factura seria  nr 143069 din 2018-08-13</t>
  </si>
  <si>
    <t>CEDRUS FARM SRL - achitat factura seria  nr 723 din 2018-08-09</t>
  </si>
  <si>
    <t>CEDRUS FARM SRL - achitat factura seria BHCED nr 724 din 2018-08-13</t>
  </si>
  <si>
    <t>TELEKOM ROMANIA COMMUNICATIONS - achitat factura seria TKR nr 180312167736 din 2018-08-01</t>
  </si>
  <si>
    <t>CARNEXMAR SRL - achitat factura seria CAR nr 51893 din 2018-08-17</t>
  </si>
  <si>
    <t>UNIMAR COM SRL - achitat factura seria BH UNM F nr 374680 din 2018-08-13</t>
  </si>
  <si>
    <t>UNIMAR COM SRL - achitat factura seria BH UNM F nr 380002 din 2018-08-20</t>
  </si>
  <si>
    <t>UNIMAR COM SRL - achitat factura seria BH UNM F nr 380001 din 2018-08-20</t>
  </si>
  <si>
    <t>NICO MARCHET SRL - achitat factura seria NICO nr 2018203 din 2018-08-16</t>
  </si>
  <si>
    <t>CARNEXMAR SRL - achitat factura seria CAR nr 51894 din 2018-08-17</t>
  </si>
  <si>
    <t>ANCA FARM SRL - achitat factura seria  nr 100585 din 2018-08-14</t>
  </si>
  <si>
    <t>ANCA FARM SRL - achitat factura seria  nr 100584 din 2018-08-13</t>
  </si>
  <si>
    <t>ANCA FARM SRL - achitat factura seria  nr 100587 din 2018-08-16</t>
  </si>
  <si>
    <t>PSALMI SRL - achitat factura seria  nr 34 din 2018-08-14</t>
  </si>
  <si>
    <t>OVM PAPER DISTRIBUTIE SRL - achitat factura seria BH OVM nr 71135 din 2018-08-10</t>
  </si>
  <si>
    <t>ASOCIATIA MASAI - achitat factura seria  nr 1245 din 2018-08-13</t>
  </si>
  <si>
    <t>SELECT CATERING S.R.L - achitat factura seria SLC BH nr 12080 din 2018-08-20</t>
  </si>
  <si>
    <t>NERTERA FARM SRL - achitat factura seria BH NRTO nr 22188 din 2018-08-22</t>
  </si>
  <si>
    <t>NERTERA FARM SRL - achitat factura seria BH NRTO nr 22180 din 2018-08-20</t>
  </si>
  <si>
    <t>ASOCIATIA MASAI - achitat factura seria CPCD6 -2 nr 1247 din 2018-08-13</t>
  </si>
  <si>
    <t>OVM PAPER DISTRIBUTIE SRL - achitat factura seria BH OVM nr 71136 din 2018-08-10</t>
  </si>
  <si>
    <t>31.08.2018</t>
  </si>
  <si>
    <t>OVM PAPER DISTRIBUTIE SRL - achitat factura seria  nr 71001 din 2018-08-08</t>
  </si>
  <si>
    <t>ASOCIATIA MASAI - achitat factura seria  nr 1241 din 2018-08-08</t>
  </si>
  <si>
    <t>ASOCIATIA MASAI - achitat factura seria  nr 1248 din 2018-08-13</t>
  </si>
  <si>
    <t>NERTERA FARM SRL - achitat factura seria  nr 22194 din 2018-08-24</t>
  </si>
  <si>
    <t>OVM PAPER DISTRIBUTIE SRL - achitat factura seria  nr 71095 din 2018-08-09</t>
  </si>
  <si>
    <t>Recuperare Cheltuieli cu apa, canal, pentru 2persoane , conform Hotararea nr.126/25.04.2013. al C.J.B.  pentru luna Iunie 2018</t>
  </si>
  <si>
    <t>SPITALUL MUN.GAVRIL CURTEANU - achitat factura seria  nr 538 din 2018-08-27</t>
  </si>
  <si>
    <t>NERTERA FARM SRL - achitat factura seria  nr 22195 din 2018-08-24</t>
  </si>
  <si>
    <t>NERTERA FARM SRL - achitat factura seria  nr 22196 din 2018-08-24</t>
  </si>
  <si>
    <t>ASOCIATIA MASAI - achitat factura seria  nr 1243 din 2018-08-13</t>
  </si>
  <si>
    <t>ASOCIATIA MASAI - achitat factura seria  nr 1244 din 2018-08-13</t>
  </si>
  <si>
    <t>OVM PAPER DISTRIBUTIE SRL - achitat factura seria  nr 71097 din 2018-08-09</t>
  </si>
  <si>
    <t>ASOCIATIA MASAI - achitat factura seria  nr 1242 din 2018-08-13</t>
  </si>
  <si>
    <t>TUDOREL EXIM SRL - achitat factura seria  nr 20180162 din 2018-08-14</t>
  </si>
  <si>
    <t>OVM PAPER DISTRIBUTIE SRL - achitat factura seria  nr 71096 din 2018-08-09</t>
  </si>
  <si>
    <t>Total plati bunuri si servicii, din buget</t>
  </si>
  <si>
    <t>C. PLATI BUNURI SI SERVICII, DIN VENITURI PROPRII</t>
  </si>
  <si>
    <t>D. PLATI TRANSFERURI</t>
  </si>
  <si>
    <t>OPS 10 c/v prestatii sociale copii grad mediu iulie 2018</t>
  </si>
  <si>
    <t>2</t>
  </si>
  <si>
    <t>OPS 10 c/v prestatii sociale copii grad grav iulie 2018</t>
  </si>
  <si>
    <t>3</t>
  </si>
  <si>
    <t>OPS 10 c/v prestatii sociale copii grad accentuat iulie 2018</t>
  </si>
  <si>
    <t>4</t>
  </si>
  <si>
    <t>5</t>
  </si>
  <si>
    <t>OPS 10 c/v prestatii sociale copii iulie 2018</t>
  </si>
  <si>
    <t>6</t>
  </si>
  <si>
    <t>7</t>
  </si>
  <si>
    <t>8</t>
  </si>
  <si>
    <t>OPS 10 c/v prestatie sociala copii iulie 2018</t>
  </si>
  <si>
    <t>9</t>
  </si>
  <si>
    <t>10</t>
  </si>
  <si>
    <t>11</t>
  </si>
  <si>
    <t>12</t>
  </si>
  <si>
    <t>13</t>
  </si>
  <si>
    <t>14</t>
  </si>
  <si>
    <t>OPS 10.02. c/v sume platite din bugetul anului curent si recuperate</t>
  </si>
  <si>
    <t>15</t>
  </si>
  <si>
    <t>OPS 10 c/v indemnizatii persoane handicap grad accentuat iulie 2018</t>
  </si>
  <si>
    <t>16</t>
  </si>
  <si>
    <t>OPS 10 c/v indemnizatii persoane handicap grad grav iulie 2018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</si>
  <si>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</si>
  <si>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</si>
  <si>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</si>
  <si>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</si>
  <si>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</si>
  <si>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</si>
  <si>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</si>
  <si>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</si>
  <si>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</si>
  <si>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OPS 10 c/v taxe postale iulie 2018</t>
  </si>
  <si>
    <t>26</t>
  </si>
  <si>
    <t>OPS 10 c/v buget complementar persoane handicap grad mediu iulie 2018</t>
  </si>
  <si>
    <t>27</t>
  </si>
  <si>
    <t>28</t>
  </si>
  <si>
    <t>OPS 10 c/v buget complementar persoane handicap grad grav iulie 2018</t>
  </si>
  <si>
    <t>29</t>
  </si>
  <si>
    <t>30</t>
  </si>
  <si>
    <t>OPS 10 c/v buget complementar persoane handicap grad accentuat iulie 2018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</si>
  <si>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</si>
  <si>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</si>
  <si>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</si>
  <si>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</si>
  <si>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</si>
  <si>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</si>
  <si>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</si>
  <si>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</si>
  <si>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</si>
  <si>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</si>
  <si>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OPS 10 c/v indemnizatii insotitori persoane handicap grad nevazatori iulie 2018</t>
  </si>
  <si>
    <t>41</t>
  </si>
  <si>
    <t>42</t>
  </si>
  <si>
    <t>OPS 10 c/v indemnizatii insotitori persoane handicap nevazatori iulie 2018</t>
  </si>
  <si>
    <t>43</t>
  </si>
  <si>
    <t>44</t>
  </si>
  <si>
    <t>45</t>
  </si>
  <si>
    <t>OPS 10 c/v comision cec iulie 2018</t>
  </si>
  <si>
    <t>46</t>
  </si>
  <si>
    <t>OPS 10 c/v pensie alimentara din indemnizatii iulie 2018</t>
  </si>
  <si>
    <t>47</t>
  </si>
  <si>
    <t>OPS 10 c/v alocatie hrana iulie 2018</t>
  </si>
  <si>
    <t>48</t>
  </si>
  <si>
    <t>49</t>
  </si>
  <si>
    <t>incasat retur suma virata in plus de BT</t>
  </si>
  <si>
    <t>50</t>
  </si>
  <si>
    <t>51</t>
  </si>
  <si>
    <t>52</t>
  </si>
  <si>
    <t>c/v reglare virare eronata</t>
  </si>
  <si>
    <t>53</t>
  </si>
  <si>
    <t>OPS 10 c/v dobanda credite persoane handicap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</si>
  <si>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</si>
  <si>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</si>
  <si>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</si>
  <si>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</si>
  <si>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</si>
  <si>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</si>
  <si>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</si>
  <si>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</si>
  <si>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</si>
  <si>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</si>
  <si>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</si>
  <si>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</si>
  <si>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</si>
  <si>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</si>
  <si>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</si>
  <si>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</si>
  <si>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</si>
  <si>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OPS 10 c/v F 682-transport persoane handicap iulie 2018</t>
  </si>
  <si>
    <t>71</t>
  </si>
  <si>
    <t>OPS 10 c/v F 1714-transport persoane handicap</t>
  </si>
  <si>
    <t>72</t>
  </si>
  <si>
    <t>OPS 10 c/v F 771-transport persoane handicap</t>
  </si>
  <si>
    <t>73</t>
  </si>
  <si>
    <t>74</t>
  </si>
  <si>
    <t>OPS 10 c/v F 1018407-transport persoane handicap</t>
  </si>
  <si>
    <t>75</t>
  </si>
  <si>
    <t>OPS 10 c/v F 18335-transport persoane handicap</t>
  </si>
  <si>
    <t>76</t>
  </si>
  <si>
    <t>OPS 10 c/v F 703-transport persoane handicap</t>
  </si>
  <si>
    <t>77</t>
  </si>
  <si>
    <t>OPS 10 c/v F 452-transport persoane handicap</t>
  </si>
  <si>
    <t>78</t>
  </si>
  <si>
    <t>OPS 10 c/v F 4362-transport persoane handicap</t>
  </si>
  <si>
    <t>79</t>
  </si>
  <si>
    <t>OPS 10 c/v F 61-transport persoane handicap</t>
  </si>
  <si>
    <t>80</t>
  </si>
  <si>
    <t>OPS 10 c/v F 1089-transport persoane handicap</t>
  </si>
  <si>
    <t>81</t>
  </si>
  <si>
    <t>OPS 10 c/v F 47902-transport persoane handicap</t>
  </si>
  <si>
    <t>82</t>
  </si>
  <si>
    <t>OPS 10 c/v F 862-tranport persoane handicap</t>
  </si>
  <si>
    <t>83</t>
  </si>
  <si>
    <t>OPS 10 c/v F 277-transport persoane handicap</t>
  </si>
  <si>
    <t>84</t>
  </si>
  <si>
    <t>OPS 10 c/v F 162-transport persoane handicap</t>
  </si>
  <si>
    <t>85</t>
  </si>
  <si>
    <t>OPS 10 c/v F 9710-transport persoane handicap</t>
  </si>
  <si>
    <t>Total plati transferuri, din buget</t>
  </si>
  <si>
    <t>E. PLATI INVESTITII</t>
  </si>
  <si>
    <t>F. PLATI RECUPERATE DIN ANII PRECEDENTI</t>
  </si>
  <si>
    <t>depus suma recuperata taxa racord conducta gaz</t>
  </si>
  <si>
    <t>incasat sold creditor de la Electrica pt.Casa Iulia</t>
  </si>
  <si>
    <t>Total sume recuperate</t>
  </si>
  <si>
    <t>TOTAL PLATI, PRIN BANCA</t>
  </si>
  <si>
    <t>'Situatia platilor prin casa in luna 
August 2018'</t>
  </si>
  <si>
    <t>Nr.
crt</t>
  </si>
  <si>
    <t>G. CHELTUIELI DE PERSONAL, PRIN CASA</t>
  </si>
  <si>
    <t>Cheltuieli cu salariile prin casa</t>
  </si>
  <si>
    <t>H. CHELTUIELI GOSPODARESTI, PRIN CASA</t>
  </si>
  <si>
    <t>ops 05 - decontare transport angajati CRRPAD CIGHID cf lg 448/2006</t>
  </si>
  <si>
    <t>ops 05 - ANUNT DECES</t>
  </si>
  <si>
    <t>ops 05 - DECONTARE TAXA MEDICO LEGALA</t>
  </si>
  <si>
    <t>ops 05 - BANI NEVOI PERSONALE</t>
  </si>
  <si>
    <t>ops 05 - DECONTARE HRANA BENEFICIARI</t>
  </si>
  <si>
    <t>ops 05 - PRESTARI SER CAZARE</t>
  </si>
  <si>
    <t>ops 05 - PRESTARI SERV CAZARE</t>
  </si>
  <si>
    <t>ops 05 - DECONTARE ABONAMENTE</t>
  </si>
  <si>
    <t>ops 05 - PLATA ENERGIE ELECTRICA</t>
  </si>
  <si>
    <t>ops 05 - DECONTARE TRANSPORT</t>
  </si>
  <si>
    <t>10.08.2018</t>
  </si>
  <si>
    <t>ops 05 - TRANSPORT ANGAJATI CRRPAD TINCA CF LG 448/2006</t>
  </si>
  <si>
    <t>ops 05 - AMENDA PT ROVIGNETA AUTO BH 01 FLI</t>
  </si>
  <si>
    <t>ops 05 - decontare transport angajati MODUL SF ANDREI CF LG 448/2006</t>
  </si>
  <si>
    <t>ops 05 - decontare transport angajati MODUL DALIA CF LG 448/2006</t>
  </si>
  <si>
    <t>ops 05 - decontare transport angajati MODUL IULIA CF LG 448/2006</t>
  </si>
  <si>
    <t>ops 05 - decontare transport angajati MODUL SF NICOLAE CF LG 448/2006</t>
  </si>
  <si>
    <t>ops 05 -  BANI NEVOI PERSONALE</t>
  </si>
  <si>
    <t>ops 05 - decontare abonamente</t>
  </si>
  <si>
    <t>ops 05 - bani nevoi personale</t>
  </si>
  <si>
    <t>ops 05 - BANI NEVOPI PERSONALE</t>
  </si>
  <si>
    <t>ops 05 - TAXA CURIER FAN CURIER</t>
  </si>
  <si>
    <t>ops 05 - DECONTARE DEPLASARI</t>
  </si>
  <si>
    <t>ops 05 - TAXA ELIBERARE CF PT D.A.</t>
  </si>
  <si>
    <t>ops 05 - DECONTARE TRANSPORT SI CAZARE PADUREA NEAGRA</t>
  </si>
  <si>
    <t>ops 05 - DECONTARE INTRETINERE</t>
  </si>
  <si>
    <t>ops 05 - ALIMENTE PT BENEFICIARI</t>
  </si>
  <si>
    <t>ops 05 - DECONTARE ALIMENTE  TABARA PADUREA NEAGRA</t>
  </si>
  <si>
    <t>Total cheltuieli gospodaresti, din buget</t>
  </si>
  <si>
    <t>I. CHELTUIELI GOSPODARESTI, DIN VENITURI PROPRII</t>
  </si>
  <si>
    <t>ops 05 - c/v decont cheltuieli bani nevoi personale pt.tabara la Eforie Sud</t>
  </si>
  <si>
    <t>Total cheltuieli gospodaresti, din venituri proprii</t>
  </si>
  <si>
    <t>J. ALTE CHELTUIELI PRIN CASA, DIN BUGET</t>
  </si>
  <si>
    <t>ops 09 - BAREM LICHIDARE PT T.N.</t>
  </si>
  <si>
    <t>ops 09 - BAREM LICHIDARE PT F.P.</t>
  </si>
  <si>
    <t>ops 09 - BAREM LICHIDARE OLAH MIHAI</t>
  </si>
  <si>
    <t>ops 09 - BAREM DE LICHIDARE PT T.V.</t>
  </si>
  <si>
    <t>ops 09 - BAREM LICHIDAREPT R.F.A.</t>
  </si>
  <si>
    <t>ops 09 - BAREM LICHIDARE PT S.C.</t>
  </si>
  <si>
    <t>ops 09 - BAREM LICHIDARE PT N.L.C.</t>
  </si>
  <si>
    <t>ops 09 - BAREM LICHIDARE PI F.A.</t>
  </si>
  <si>
    <t>ops 09 - BAREM LICHIDARE PT S.D.O.</t>
  </si>
  <si>
    <t>ops 09 - BAREM DE LICHIDARE N.K.</t>
  </si>
  <si>
    <t>Total alte cheltuieli gospodaresti, din buget</t>
  </si>
  <si>
    <t>TOTAL PLATI, PRIN CASA</t>
  </si>
  <si>
    <t>Situatia cheltuielilor cu deplasarile efectuate in luna AUGUST 2018</t>
  </si>
  <si>
    <t>Decont</t>
  </si>
  <si>
    <t>Nume si prenume</t>
  </si>
  <si>
    <t>Functia</t>
  </si>
  <si>
    <t>Directia/ Depar-tamentul</t>
  </si>
  <si>
    <t xml:space="preserve">Destinatie </t>
  </si>
  <si>
    <t>Scopul deplasarii</t>
  </si>
  <si>
    <t>Mijloc de transport</t>
  </si>
  <si>
    <t xml:space="preserve"> Zile depla-sare </t>
  </si>
  <si>
    <t xml:space="preserve">Cost total deplasare lei </t>
  </si>
  <si>
    <t>nr.</t>
  </si>
  <si>
    <t>data</t>
  </si>
  <si>
    <t>tara</t>
  </si>
  <si>
    <t>localitatea</t>
  </si>
  <si>
    <t>institutie/SC</t>
  </si>
  <si>
    <t>INGRIJITOR</t>
  </si>
  <si>
    <t>CP ORADEA</t>
  </si>
  <si>
    <t>RO</t>
  </si>
  <si>
    <t>CHISLAZ</t>
  </si>
  <si>
    <t>SC VAMOSLAZ SA</t>
  </si>
  <si>
    <t xml:space="preserve">DEPLASARE CU BENEFICIARII LA STRAND </t>
  </si>
  <si>
    <t>EDUCATOR</t>
  </si>
  <si>
    <t xml:space="preserve">INSTRUCTOR EDUCATIE </t>
  </si>
  <si>
    <t>CRRPAD  ORADEA</t>
  </si>
  <si>
    <t>PADUREA NEAGRA</t>
  </si>
  <si>
    <t xml:space="preserve">TABARA PADUREA NEAGRA </t>
  </si>
  <si>
    <t>DEPLASARE CU BENEFICIARII  IN TABARA</t>
  </si>
  <si>
    <t>INFIRMIERA</t>
  </si>
  <si>
    <t xml:space="preserve">INFIRMIERA </t>
  </si>
  <si>
    <t>CP BRATCA</t>
  </si>
  <si>
    <t>TOTAL CHELTUIELI CU DEPLASARILE</t>
  </si>
  <si>
    <t>ops 05 - DECONTARE BENZINA PT MOTOCOASA</t>
  </si>
  <si>
    <t>ops 05 - RECUPERARE ROVIGNETA</t>
  </si>
  <si>
    <t>ops 05 - RECUPERARE SALUBRII</t>
  </si>
  <si>
    <t>D.G.A.S.P.C. BIHOR</t>
  </si>
  <si>
    <t>'Situatia platilor prin banca in luna 
August 2018'</t>
  </si>
  <si>
    <t>lei</t>
  </si>
  <si>
    <t>Nr.
crt.</t>
  </si>
  <si>
    <t>Data platii</t>
  </si>
  <si>
    <t>Beneficiar / Explicatii</t>
  </si>
  <si>
    <t>Suma</t>
  </si>
  <si>
    <t>A. PLATI CHELTUIELI DE PERSONAL, DIN BUGET</t>
  </si>
  <si>
    <t>1</t>
  </si>
  <si>
    <t>Cheltuieli cu salariile</t>
  </si>
  <si>
    <t>B. PLATI BUNURI SI SERVICII, DIN BUGET</t>
  </si>
  <si>
    <t>01.08.2018</t>
  </si>
  <si>
    <t>ASOCIATIA MASAI - achitat factura seria  nr 1219 din 2018-07-13</t>
  </si>
  <si>
    <t>RER VEST SA - achitat factura seria  nr 3024644 din 2018-07-01</t>
  </si>
  <si>
    <t>PARHAN COM SRL - achitat factura seria BHPCS nr 52528 din 2018-07-18</t>
  </si>
  <si>
    <t>PARHAN COM SRL - achitat factura seria BHPCS nr 52523 din 2018-07-18</t>
  </si>
  <si>
    <t>STANCAFARM SRL - achitat factura seria  nr 417 din 2018-07-02</t>
  </si>
  <si>
    <t>STANCAFARM SRL - achitat factura seria  nr 418 din 2018-07-02</t>
  </si>
  <si>
    <t>BELLA ROMANIA IMPEX SRL - achitat factura seria CJ nr 30021700 din 2018-07-17</t>
  </si>
  <si>
    <t>SELECT CATERING S.R.L - achitat factura seria SLC BH nr 11958 din 2018-07-20</t>
  </si>
  <si>
    <t>NERTERA FARM SRL - achitat factura seria BH NRTO nr 22054 din 2018-07-07</t>
  </si>
  <si>
    <t>SPITALUL MUN.GAVRIL CURTEANU - achitat factura seria  nr 520 din 2018-07-26</t>
  </si>
  <si>
    <t>02.08.2018</t>
  </si>
  <si>
    <t>KOVACS IBOLYA MEDIC INDEP.PEDI - achitat factura seria  nr 2018010 din 2018-07-31</t>
  </si>
  <si>
    <t>DR OEGAR IRINA - achitat factura seria AA nr 31 din 2018-07-31</t>
  </si>
  <si>
    <t>UNIMAR COM SRL - achitat factura seria BH UNM F nr 141258 din 2018-07-25</t>
  </si>
  <si>
    <t>UNIMAR COM SRL - achitat factura seria BH UNM F nr 141255 din 2018-07-25</t>
  </si>
  <si>
    <t>FUND.SCLEROZA MULTIPLA MS BIHO - achitat factura seria FSM nr 95 din 2018-07-26</t>
  </si>
  <si>
    <t>ASOCIATIA MASAI - achitat factura seria  nr 1238 din 2018-07-25</t>
  </si>
  <si>
    <t>OVM PAPER DISTRIBUTIE SRL - achitat factura seria  nr 180700797 din 2018-07-25</t>
  </si>
  <si>
    <t>INSTAL CASA SRL - achitat factura seria INSTALC nr 7253 din 2018-07-19</t>
  </si>
  <si>
    <t>ASOCIATIA MASAI - achitat factura seria  nr 1237 din 2018-07-25</t>
  </si>
  <si>
    <t>c/v decont tratament asistat AMP E.G.</t>
  </si>
  <si>
    <t>Total plati bunuri si servicii, din venituri proprii</t>
  </si>
  <si>
    <t>OVM PAPER DISTRIBUTIE SRL - achitat factura seria BH OVM nr 0070627 din 2018-07-25</t>
  </si>
  <si>
    <t>NERTERA FARM SRL - achitat factura seria BH NRTO nr 22113 din 2018-07-23</t>
  </si>
  <si>
    <t>NERTERA FARM SRL - achitat factura seria  nr 22117 din 2018-07-24</t>
  </si>
  <si>
    <t>NERTERA FARM SRL - achitat factura seria  nr 22120 din 2018-07-25</t>
  </si>
  <si>
    <t>TELEKOM ROMANIA COMMUNICATIONS - achitat factura seria TKR nr 180310232468 din 2018-07-12</t>
  </si>
  <si>
    <t>SELECT CATERING S.R.L - achitat factura seria  nr 11980 din 2018-07-20</t>
  </si>
  <si>
    <t>SELECT CATERING S.R.L - achitat factura seria  nr 11964 din 2018-07-20</t>
  </si>
  <si>
    <t>NERTERA FARM SRL - achitat factura seria 40 nr 22105 din 2018-07-17</t>
  </si>
  <si>
    <t>VICTOR SRL - achitat factura seria N nr 8708 din 2018-07-24</t>
  </si>
  <si>
    <t>SELECT CATERING S.R.L - achitat factura seria SLC BH nr 11969 din 2018-07-20</t>
  </si>
  <si>
    <t>NERTERA FARM SRL - achitat factura seria BH NRTO nr 22112 din 2018-07-23</t>
  </si>
  <si>
    <t>ORADEA TRANSPORT LOCAL SA - achitat factura seria COM nr 2920 din 2018-07-26</t>
  </si>
  <si>
    <t>NERTERA FARM SRL - achitat factura seria  nr 22109 din 2018-07-23</t>
  </si>
  <si>
    <t>ASOCIATIA MASAI - achitat factura seria  nr 1227 din 2018-07-23</t>
  </si>
  <si>
    <t>COSMIMAR PRESTCOM SRL - achitat factura seria BH COS nr 0009148 din 2018-07-17</t>
  </si>
  <si>
    <t>SELECT CATERING S.R.L - achitat factura seria SLC BH nr 11961 din 2018-07-20</t>
  </si>
  <si>
    <t>SPITALUL MUN. EPIS.NIC.POPOVIC - achitat factura seria BH ENPF nr 2707 din 2018-07-24</t>
  </si>
  <si>
    <t>03.08.2018</t>
  </si>
  <si>
    <t>ASOCIATIA MASAI - achitat factura seria SPERA nr 1228 din 2018-07-23</t>
  </si>
  <si>
    <t>ADIASAL SRL - achitat factura seria  nr 575 din 2018-07-23</t>
  </si>
  <si>
    <t>TELEKOM ROMANIA COMMUNICATIONS - achitat factura seria  nr 180302149967 din 2018-03-01</t>
  </si>
  <si>
    <t>B N</t>
  </si>
  <si>
    <t>T R</t>
  </si>
  <si>
    <t xml:space="preserve">G I </t>
  </si>
  <si>
    <t>T N</t>
  </si>
  <si>
    <t>M M</t>
  </si>
  <si>
    <t>M E</t>
  </si>
  <si>
    <t>R F</t>
  </si>
  <si>
    <t xml:space="preserve">J N </t>
  </si>
  <si>
    <t>T M</t>
  </si>
  <si>
    <t xml:space="preserve">P I </t>
  </si>
  <si>
    <t>U S</t>
  </si>
  <si>
    <t xml:space="preserve">F F </t>
  </si>
  <si>
    <t>I I R</t>
  </si>
  <si>
    <t>B F</t>
  </si>
  <si>
    <t>C F</t>
  </si>
  <si>
    <t>C D</t>
  </si>
  <si>
    <t>P V</t>
  </si>
  <si>
    <t>M L</t>
  </si>
  <si>
    <t>TELEKOM ROMANIA COMMUNICATIONS - achitat factura seria  nr 180306139562 din 2018-05-02</t>
  </si>
  <si>
    <t>TELEKOM ROMANIA COMMUNICATIONS - achitat factura seria  nr 1803041211184 din 2018-04-02</t>
  </si>
  <si>
    <t>CAMICOS IMPEX SRL - achitat factura seria CMCSERV nr 115972 din 2018-07-27</t>
  </si>
  <si>
    <t>CAMICOS IMPEX SRL - achitat factura seria CMCSERV nr 115973 din 2018-07-27</t>
  </si>
  <si>
    <t>CMI DR FURTOS ADRIANA DOINA - achitat factura seria DFAD nr 489 din 2018-07-25</t>
  </si>
  <si>
    <t>ASOCIATIA IN CASA TA - achitat factura seria REMETI nr 9 din 2018-07-09, seria REMETI nr 10 din 2018-07-30</t>
  </si>
  <si>
    <t>MARGOT OPTIC SRL - achitat factura seria BH nr 690 din 2018-07-24</t>
  </si>
  <si>
    <t>NERTERA FARM SRL - achitat factura seria BH NRTO nr 22116 din 2018-07-24</t>
  </si>
  <si>
    <t>NERTERA FARM SRL - achitat factura seria BH NRTO nr 22111 din 2018-07-23</t>
  </si>
  <si>
    <t>ASOCIATIA MASAI - achitat factura seria CIRES nr 1229 din 2018-07-23</t>
  </si>
  <si>
    <t>ADIASAL SRL - achitat factura seria  nr 570 din 2018-07-23</t>
  </si>
  <si>
    <t>opr 15 - cazarmament (OP 8216) si alocatei hrana (OP 8215) pt. student V.I.E. de la CP Tinca</t>
  </si>
  <si>
    <t>opr 15 - cazarmament (OP 8214) si alocatie hrana (OP 8213) pt. student L.M.C. de la CP Tinca</t>
  </si>
  <si>
    <t>ROMPETROL DOWNSTREAM SRL - achitat factura seria  nr 6631238068 din 2018-07-18</t>
  </si>
  <si>
    <t>06.08.2018</t>
  </si>
  <si>
    <t>Recuperare Cheltuieli cu apa, canal pentru corp C7 , conform adresei nr.41750/03.10.2017, pentru luna Iunie 2018</t>
  </si>
  <si>
    <t>CAMICOS IMPEX SRL - achitat factura seria CMCSERV nr 115974 din 2018-08-27</t>
  </si>
  <si>
    <t>PFI OPREA IOANA CARMEN - achitat factura seria  nr 23 din 2018-07-30</t>
  </si>
  <si>
    <t>DR LUGOSAN CORINA ALINA - achitat factura seria  nr 49 din 2018-07-31</t>
  </si>
  <si>
    <t>ADI COM SOFT SRL - achitat factura seria SB ACS nr 206008 din 2018-07-31</t>
  </si>
  <si>
    <t>TUDOREL EXIM SRL - achitat factura seria  nr 20180150 din 2018-07-30</t>
  </si>
  <si>
    <t>PARHAN COM SRL - achitat factura seria BHPCS nr 52943 din 2018-07-30</t>
  </si>
  <si>
    <t>CARNEXMAR SRL - achitat factura seria CAR nr 50857 din 2018-07-26</t>
  </si>
  <si>
    <t>CARNEXMAR SRL - achitat factura seria CAR nr 50532 din 2018-07-19</t>
  </si>
  <si>
    <t>UNIMAR COM SRL - achitat factura seria BHUNM nr 140350 din 2018-07-16</t>
  </si>
  <si>
    <t>NICO MARCHET SRL - achitat factura seria NICO nr 2018171 din 2018-07-17</t>
  </si>
  <si>
    <t>NICO MARCHET SRL - achitat factura seria NICO nr 2018177 din 2018-07-24</t>
  </si>
  <si>
    <t>CARNEXMAR SRL - achitat factura seria CAR nr 50858 din 2018-07-26</t>
  </si>
  <si>
    <t>OVM PAPER DISTRIBUTIE SRL - achitat factura seria BH OVM nr 70307 din 2018-07-13</t>
  </si>
  <si>
    <t>CEDRUS FARM SRL - achitat factura seria BHCED nr 716 din 2018-07-25</t>
  </si>
  <si>
    <t>STANCAFARM SRL - achitat factura seria  nr 411 din 2018-07-01</t>
  </si>
  <si>
    <t>BELLA ROMANIA IMPEX SRL - achitat factura seria CJ nr 30021681 din 2018-07-17</t>
  </si>
  <si>
    <t>COSMIMAR PRESTCOM SRL - achitat factura seria BHCOS nr 9226 din 2018-07-27</t>
  </si>
  <si>
    <t>PARHAN COM SRL - achitat factura seria BHPCS nr 52775 din 2018-07-25</t>
  </si>
  <si>
    <t>NICO MARCHET SRL - achitat factura seria NICO nr 2018179 din 2018-07-25</t>
  </si>
  <si>
    <t>ANCA FARM SRL - achitat factura seria AFS nr 100556 din 2018-07-16</t>
  </si>
  <si>
    <t>COMPACT AUTOSERVICE SRL - achitat factura seria  nr 1059 din 2018-07-27</t>
  </si>
  <si>
    <t>SANITAS LURA SRL - achitat factura seria  nr 1241 din 2018-07-26</t>
  </si>
  <si>
    <t>CAMICOS IMPEX SRL - achitat factura seria  nr 115971 din 2018-07-27</t>
  </si>
  <si>
    <t>NERTERA FARM SRL - achitat factura seria  nr 22121 din 2018-07-26</t>
  </si>
  <si>
    <t>NERTERA FARM SRL - achitat factura seria  nr 221123 din 2018-07-27</t>
  </si>
  <si>
    <t>SODEXO PASS ROMANIA SRL - achitat factura seria SODEX nr 329141936 din 2018-08-01</t>
  </si>
  <si>
    <t>COMPACT AUTOSERVICE SRL - achitat factura seria  nr 1058 din 2018-07-27</t>
  </si>
  <si>
    <t>NERTERA FARM SRL - achitat factura seria NRTO nr 22093 din 2018-07-12</t>
  </si>
  <si>
    <t>SODEXO PASS ROMANIA SRL - achitat factura seria FCAT PROF nr 3291419 din 2018-08-01</t>
  </si>
  <si>
    <t>SODEXO PASS ROMANIA SRL - achitat factura seria 49proforma nr 3291419 din 2018-08-01</t>
  </si>
  <si>
    <t>ASOCIATIA MASAI - achitat factura seria  nr 1226 din 2018-07-23</t>
  </si>
  <si>
    <t>SODEXO PASS ROMANIA SRL - achitat factura seria 50poforma nr 3291419 din 2018-08-01</t>
  </si>
  <si>
    <t>ASOCIATIA MASAI - achitat factura seria  nr 1231 din 2018-07-23</t>
  </si>
  <si>
    <t>ASOCIATIA MASAI - achitat factura seria  nr 1229 din 2018-07-23</t>
  </si>
  <si>
    <t>SELECT CATERING S.R.L - achitat factura seria  nr 11999 din 2018-07-31</t>
  </si>
  <si>
    <t>SELECT CATERING S.R.L - achitat factura seria  nr 12016 din 2018-07-31</t>
  </si>
  <si>
    <t>SODEXO PASS ROMANIA SRL - achitat factura seria SODEXO nr 329141985 din 2018-08-01</t>
  </si>
  <si>
    <t>07.08.2018</t>
  </si>
  <si>
    <t>PAZA SI PROTECTIE BIHOR SRL - achitat factura seria ARHIVA nr 3781 din 2018-07-31</t>
  </si>
  <si>
    <t>EUROPLAST ROMANIA SRL - achitat factura seria  nr 6802 din 2018-07-27</t>
  </si>
  <si>
    <t>F.B.M. - achitat factura seria  nr 32441 din 2018-07-30</t>
  </si>
  <si>
    <t>MARC   CLIMA SRL - achitat factura seria CLM F nr 00378 din 2018-07-24</t>
  </si>
  <si>
    <t>BIROUL ROMAN DE METROLOGIE LEGALA - achitat factura seria  nr 18330861 din 2018-07-31</t>
  </si>
  <si>
    <t>SELECT CATERING S.R.L - achitat factura seria  nr 12022 din 2018-07-31</t>
  </si>
  <si>
    <t>PAZA SI PROTECTIE BIHOR SRL - achitat factura seria  nr 3781 din 2018-07-31</t>
  </si>
  <si>
    <t>NERTERA FARM SRL - achitat factura seria NRT nr 22125 din 2018-08-03</t>
  </si>
  <si>
    <t>COSMIMAR PRESTCOM SRL - achitat factura seria BH COS F nr 0009237 din 2018-07-30</t>
  </si>
  <si>
    <t>PAZA SI PROTECTIE BIHOR SRL - achitat factura seria CRAR nr 3781 din 2018-07-31</t>
  </si>
  <si>
    <t>PAZA SI PROTECTIE BIHOR SRL - achitat factura seria CPCD6 nr 3781 din 2018-07-31</t>
  </si>
  <si>
    <t>SELECT CATERING S.R.L - achitat factura seria BH SLC nr 12000 din 2018-07-31</t>
  </si>
  <si>
    <t>NERTERA FARM SRL - achitat factura seria BH NRTO nr 22122 din 2018-07-26</t>
  </si>
  <si>
    <t>BELLA ROMANIA IMPEX SRL - achitat factura seria CJ nr 30022217 din 2018-07-31</t>
  </si>
  <si>
    <t>PAZA SI PROTECTIE BIHOR SRL - achitat factura seria A nr 3781 din 2018-07-31</t>
  </si>
  <si>
    <t>PAZA SI PROTECTIE BIHOR SRL - achitat factura seria CZRCD nr 3781 din 2018-07-31</t>
  </si>
  <si>
    <t>SELECT CATERING S.R.L - achitat factura seria SLC nr 12030 din 2018-07-31</t>
  </si>
  <si>
    <t>08.08.2018</t>
  </si>
  <si>
    <t>MARC   CLIMA SRL - achitat factura seria CLM F nr 00740 din 2018-08-01</t>
  </si>
  <si>
    <t>PAZA SI PROTECTIE BIHOR SRL - achitat factura seria DIR nr 3780 din 2018-07-31</t>
  </si>
  <si>
    <t>SELECT CATERING S.R.L - achitat factura seria SLC BH nr 12001 din 2018-07-31</t>
  </si>
  <si>
    <t>VLAS GHEORGHE DIRIGINTE DE SANTIER - achitat factura seria VG nr 79 din 2018-08-03</t>
  </si>
  <si>
    <t>COSMIMAR PRESTCOM SRL - achitat factura seria BH COS F nr 0009240 din 2018-07-30</t>
  </si>
  <si>
    <t>SELECT CATERING S.R.L - achitat factura seria SLC BH nr 12007 din 2018-07-31</t>
  </si>
  <si>
    <t>SELECT CATERING S.R.L - achitat factura seria  nr 12021 din 2018-07-31</t>
  </si>
  <si>
    <t>SELECT CATERING S.R.L - achitat factura seria  nr 12028 din 2018-07-31</t>
  </si>
  <si>
    <t>ROMPETROL DOWNSTREAM SRL - achitat factura seria RO13 nr 6631238057 din 2018-07-18</t>
  </si>
  <si>
    <t>SELECT CATERING S.R.L - achitat factura seria  nr 12020 din 2018-07-31</t>
  </si>
  <si>
    <t>SELECT CATERING S.R.L - achitat factura seria  nr 12004 din 2018-07-31</t>
  </si>
  <si>
    <t>NERTERA FARM SRL - achitat factura seria  nr 22118 din 2018-07-25</t>
  </si>
  <si>
    <t>SELECT CATERING S.R.L - achitat factura seria  nr 12006 din 2018-07-31</t>
  </si>
  <si>
    <t>AS.ASIST.SOC.EPISCOP N.POPOVIC - achitat factura seria  nr 7 din 2018-07-31</t>
  </si>
  <si>
    <t>NERTERA FARM SRL - achitat factura seria NRTO nr 22114 din 2018-07-23</t>
  </si>
  <si>
    <t>09.08.2018</t>
  </si>
  <si>
    <t>AVE BIHOR SRL - achitat factura seria AVE nr 2017648 din 2018-07-31</t>
  </si>
  <si>
    <t>SANDY IMPEX SRL - achitat factura seria BH SANF nr 471524 din 2018-07-02</t>
  </si>
  <si>
    <t>NICO MARCHET SRL - achitat factura seria NICO nr 2018190 din 2018-08-02</t>
  </si>
  <si>
    <t>CARNEXMAR SRL - achitat factura seria CAR nr 180800271 din 2018-08-03</t>
  </si>
  <si>
    <t>CARNEXMAR SRL - achitat factura seria CAR nr 180800270 din 2018-08-03</t>
  </si>
  <si>
    <t>COSMIMAR PRESTCOM SRL - achitat factura seria BH COS F nr 0009219 din 2018-07-27</t>
  </si>
  <si>
    <t>CARNEXMAR SRL - achitat factura seria CAR nr 050928 din 2018-07-27</t>
  </si>
  <si>
    <t>SANDY IMPEX SRL - achitat factura seria BH SANF nr 0471523 din 2018-07-31</t>
  </si>
  <si>
    <t>NICO MARCHET SRL - achitat factura seria NICO nr 2018191 din 2018-07-31</t>
  </si>
  <si>
    <t>ANCA FARM SRL - achitat factura seria AFS nr 100567 din 2018-07-30</t>
  </si>
  <si>
    <t>PAZA SI PROTECTIE BIHOR SRL - achitat factura seria 1 nr 3779 din 2018-07-31</t>
  </si>
  <si>
    <t>ASOCIATIA MASAI - achitat factura seria  nr 1225 din 2018-07-17</t>
  </si>
  <si>
    <t>OVM PAPER DISTRIBUTIE SRL - achitat factura seria  nr 180700796 din 2018-07-25</t>
  </si>
  <si>
    <t>SPITALUL MUN.GAVRIL CURTEANU - achitat factura seria  nr 519 din 2018-07-26, seria  nr 526 din 2018-07-31</t>
  </si>
  <si>
    <t>LA FANTANA SRL - achitat factura seria  nr 38061288 din 2018-08-02</t>
  </si>
  <si>
    <t>PAZA SI PROTECTIE BIHOR SRL - achitat factura seria  nr 3779 din 2018-07-31</t>
  </si>
  <si>
    <t>SELECT CATERING S.R.L - achitat factura seria  nr 12003 din 2018-07-31</t>
  </si>
  <si>
    <t>TUDOREL EXIM SRL - achitat factura seria  nr 20180153 din 2018-08-01</t>
  </si>
  <si>
    <t>OVM PAPER DISTRIBUTIE SRL - achitat factura seria  nr 180800031 din 2018-08-01</t>
  </si>
  <si>
    <t>CORIANIS CLEAN SRL - achitat factura seria  nr 2658 din 2018-07-31</t>
  </si>
  <si>
    <t>SELECT CATERING S.R.L - achitat factura seria SLC nr 12015 din 2018-07-31</t>
  </si>
  <si>
    <t>SELECT CATERING S.R.L - achitat factura seria SLC nr 12025 din 2018-07-31</t>
  </si>
  <si>
    <t>CMI DR.PRODAN ALINA GRATIANA - achitat factura seria PROD nr 75 din 2018-07-31</t>
  </si>
  <si>
    <t>TUDOREL EXIM SRL - achitat factura seria A nr 20180136 din 2018-07-11</t>
  </si>
  <si>
    <t>CORIANIS CLEAN SRL - achitat factura seria A nr 2652 din 2018-07-31</t>
  </si>
  <si>
    <t>CORIANIS CLEAN SRL - achitat factura seria  nr 2657 din 2018-07-31</t>
  </si>
  <si>
    <t>TUDOREL EXIM SRL - achitat factura seria  nr 20180151 din 2018-07-31</t>
  </si>
  <si>
    <t>SELECT CATERING S.R.L - achitat factura seria SLC nr 12017 din 2018-07-31</t>
  </si>
  <si>
    <t>SELECT CATERING S.R.L - achitat factura seria SLC nr 12012 din 2018-07-31</t>
  </si>
  <si>
    <t>SELECT CATERING S.R.L - achitat factura seria  nr 12008 din 2018-07-31</t>
  </si>
  <si>
    <t>PSALMI SRL - achitat factura seria  nr 30 din 2018-07-30</t>
  </si>
  <si>
    <t>SELECT CATERING S.R.L - achitat factura seria  nr 12024 din 2018-07-31</t>
  </si>
  <si>
    <t>INSTAL CASA SRL - achitat factura seria  nr 7373 din 2018-07-31</t>
  </si>
  <si>
    <t>PSALMI SRL - achitat factura seria  nr 31 din 2018-07-30</t>
  </si>
  <si>
    <t>ASOCIATIA MASAI - achitat factura seria  nr 1235 din 2018-07-24</t>
  </si>
  <si>
    <t>SELECT CATERING S.R.L - achitat factura seria  nr 12014 din 2018-07-31</t>
  </si>
  <si>
    <t>PSALMI SRL - achitat factura seria  nr 32 din 2018-07-20</t>
  </si>
  <si>
    <t>COSMIMAR PRESTCOM SRL - achitat factura seria BH COS F nr 0009236 din 2018-07-30</t>
  </si>
  <si>
    <t>OVM PAPER DISTRIBUTIE SRL - achitat factura seria  nr 180800030 din 2018-08-01</t>
  </si>
  <si>
    <t>LA FANTANA SRL - achitat factura seria  nr 38061294 din 2018-08-02</t>
  </si>
  <si>
    <t>CORIANIS CLEAN SRL - achitat factura seria  nr 2655 din 2018-07-31</t>
  </si>
  <si>
    <t>CHIVARI HORIA IOAN - achitat factura seria AUG nr 41524 din 2018-08-06</t>
  </si>
  <si>
    <t>RENTROP   STRATON - achitat factura seria  nr 40009049 din 2018-08-03</t>
  </si>
  <si>
    <t>COSMIMAR PRESTCOM SRL - achitat factura seria BH COS F nr 0009235 din 2018-07-30</t>
  </si>
  <si>
    <t>SELECT CATERING S.R.L - achitat factura seria SLC BH nr 12002 din 2018-07-31</t>
  </si>
  <si>
    <t>OVM PAPER DISTRIBUTIE SRL - achitat factura seria  nr 70727 din 2018-07-30</t>
  </si>
  <si>
    <t>PAPER SERV COMPANY SRL - achitat factura seria  nr 241 din 2018-07-30</t>
  </si>
  <si>
    <t>OVM PAPER DISTRIBUTIE SRL - achitat factura seria  nr 70726 din 2018-07-30</t>
  </si>
  <si>
    <t>GAL CRISTIAN FLORIN - achitat factura seria AUG nr 41525 din 2018-08-06</t>
  </si>
  <si>
    <t>13.08.2018</t>
  </si>
  <si>
    <t>CORIANIS CLEAN SRL - achitat factura seria  nr 2646 din 2018-07-31</t>
  </si>
  <si>
    <t>LA FANTANA SRL - achitat factura seria DALM nr 38061292 din 2018-08-02</t>
  </si>
  <si>
    <t>ASOC.POSITIV PLUS ASOC.BINEFAC - achitat factura seria APP nr 493 din 2018-07-31</t>
  </si>
  <si>
    <t>LUCPEO SRL - achitat factura seria LUC nr 243 din 2018-08-06</t>
  </si>
  <si>
    <t>LA FANTANA SRL - achitat factura seria FFLFTBH nr 38061296 din 2018-08-02</t>
  </si>
  <si>
    <t>GAD ASER TRANS SRL - achitat factura seria ASR nr 490 din 2018-08-07</t>
  </si>
  <si>
    <t>TRANSGEX SA - achitat factura seria TGXO nr 182738 din 2018-07-31</t>
  </si>
  <si>
    <t>ADM.NATIONALA APELE ROMANE - achitat factura seria ABAC nr 182634 din 2018-08-02</t>
  </si>
  <si>
    <t>FUNDATIA COPIII DRAGOSTEI - achitat factura seria  nr 255 din 2018-08-09,  seria  nr 253 din 2018-08-06, seria  nr 254 din 2018-08-09</t>
  </si>
  <si>
    <t>ASOCIATIA CURCUBEUL COPIILOR - achitat factura seria CP 2 nr 19 din 2018-07-31</t>
  </si>
  <si>
    <t>SELECT CATERING S.R.L - achitat factura seria SLC BH nr 12009 din 2018-07-31</t>
  </si>
  <si>
    <t>COSMIMAR PRESTCOM SRL - achitat factura seria  nr 9238 din 2018-07-30</t>
  </si>
  <si>
    <t>TELEKOM ROMANIA COMMUNICATIONS - achitat factura seria  nr 180310129345 din 2018-07-01</t>
  </si>
  <si>
    <t>TELEKOM ROMANIA COMMUNICATIONS - achitat factura seria  nr 180308080672 din 2018-06-01</t>
  </si>
  <si>
    <t>CORIANIS CLEAN SRL - achitat factura seria  nr 2648 din 2018-07-31</t>
  </si>
  <si>
    <t>LA FANTANA SRL - achitat factura seria FFLFTBH nr 38061293 din 2018-08-02</t>
  </si>
  <si>
    <t>LA FANTANA SRL - achitat factura seria  nr 38061287 din 2018-08-02</t>
  </si>
  <si>
    <t>RER VEST SA - achitat factura seria  nr 3035891 din 2018-07-31</t>
  </si>
  <si>
    <t>BELLA ROMANIA IMPEX SRL - achitat factura seria  nr 30022429 din 2018-08-07</t>
  </si>
  <si>
    <t>LA FANTANA SRL - achitat factura seria fflftbh nr 38061295 din 2018-08-02</t>
  </si>
  <si>
    <t>KORONIA FARM - achitat factura seria  nr 621 din 2018-07-05</t>
  </si>
  <si>
    <t>14.08.2018</t>
  </si>
  <si>
    <t>C.C. - achitat factura seria  nr 31879 din 2018-08-09</t>
  </si>
  <si>
    <t>SEESOFT CONSULTING SRL - achitat factura seria SEE nr 5248 din 2018-08-06</t>
  </si>
  <si>
    <t>ROMPETROL DOWNSTREAM SRL - achitat factura seria  nr 6631238250 din 2018-07-25</t>
  </si>
  <si>
    <t>ORANGE ROMANIA SA - achitat factura seria  nr 32300753 din 2018-07-23</t>
  </si>
  <si>
    <t>PAZA SI PROTECTIE BIHOR SRL - achitat factura seria 2 nr 3779 din 2018-07-31</t>
  </si>
  <si>
    <t>SELECT CATERING S.R.L - achitat factura seria  nr 12027 din 2018-07-31</t>
  </si>
  <si>
    <t>OVM PAPER DISTRIBUTIE SRL - achitat factura seria  nr 180800036 din 2018-08-01</t>
  </si>
  <si>
    <t>CORIANIS CLEAN SRL - achitat factura seria A nr 2656 din 2018-07-31</t>
  </si>
  <si>
    <t>SELECT CATERING S.R.L - achitat factura seria  nr 12010 din 2018-07-31</t>
  </si>
  <si>
    <t>NERTERA FARM SRL - achitat factura seria  nr 22128 din 2018-08-01</t>
  </si>
  <si>
    <t>CORIANIS CLEAN SRL - achitat factura seria A nr 2650 din 2018-07-31</t>
  </si>
  <si>
    <t>SELECT CATERING S.R.L - achitat factura seria SLC nr 12005 din 2018-07-31</t>
  </si>
  <si>
    <t>NERTERA FARM SRL - achitat factura seria NRTO nr 22130 din 2018-08-01</t>
  </si>
  <si>
    <t>NERTERA FARM SRL - achitat factura seria NRTO nr 22126 din 2018-08-03</t>
  </si>
  <si>
    <t>OVM PAPER DISTRIBUTIE SRL - achitat factura seria OVM nr 180800035 din 2018-08-01</t>
  </si>
  <si>
    <t>CORIANIS CLEAN SRL - achitat factura seria A nr 2647 din 2018-07-31</t>
  </si>
  <si>
    <t>SELECT CATERING S.R.L - achitat factura seria SLC nr 12026 din 2018-07-31</t>
  </si>
  <si>
    <t>OVM PAPER DISTRIBUTIE SRL - achitat factura seria OVM nr 180800039 din 2018-08-01</t>
  </si>
  <si>
    <t>OVM PAPER DISTRIBUTIE SRL - achitat factura seria OVM nr 70854 din 2018-08-01</t>
  </si>
  <si>
    <t>CORIANIS CLEAN SRL - achitat factura seria A nr 2653 din 2018-07-31</t>
  </si>
  <si>
    <t>ORADEA TRANSPORT LOCAL SA - achitat factura seria A nr 2964 din 2018-08-06</t>
  </si>
  <si>
    <t>CORIANIS CLEAN SRL - achitat factura seria A nr 2663 din 2018-07-31</t>
  </si>
  <si>
    <t>OVM PAPER DISTRIBUTIE SRL - achitat factura seria OVM nr 180800147 din 2018-08-06</t>
  </si>
  <si>
    <t>PAPER SERV COMPANY SRL - achitat factura seria A nr 250 din 2018-08-07</t>
  </si>
  <si>
    <t>NERTERA FARM SRL - achitat factura seria NRT nr 22132 din 2018-08-02</t>
  </si>
  <si>
    <t>OVM PAPER DISTRIBUTIE SRL - achitat factura seria  nr 180800037 din 2018-08-01</t>
  </si>
  <si>
    <t>CORIANIS CLEAN SRL - achitat factura seria A nr 2661 din 2018-07-31</t>
  </si>
  <si>
    <t>SELECT CATERING S.R.L - achitat factura seria  nr 12019 din 2018-07-31</t>
  </si>
  <si>
    <t>NERTERA FARM SRL - achitat factura seria  nr 22129 din 2018-08-01</t>
  </si>
  <si>
    <t>CORIANIS CLEAN SRL - achitat factura seria A nr 2662 din 2018-07-31</t>
  </si>
  <si>
    <t>CORIANIS CLEAN SRL - achitat factura seria A nr 2660 din 2018-07-31</t>
  </si>
  <si>
    <t>CORIANIS CLEAN SRL - achitat factura seria  nr 2651 din 2018-07-31</t>
  </si>
  <si>
    <t>MADAFARM SRL - achitat factura seria INF nr 277 din 2018-08-03</t>
  </si>
  <si>
    <t>MADAFARM SRL - achitat factura seria  nr INF283 din 2018-08-07</t>
  </si>
  <si>
    <t>SELECT CATERING S.R.L - achitat factura seria  nr 12011 din 2018-07-31</t>
  </si>
  <si>
    <t>SELECT CATERING S.R.L - achitat factura seria  nr 12018 din 2018-07-31</t>
  </si>
  <si>
    <t>SELECT CATERING S.R.L - achitat factura seria  nr 12023 din 2018-07-31</t>
  </si>
  <si>
    <t>MADAFARM SRL - achitat factura seria  nr 274 din 2018-07-31</t>
  </si>
  <si>
    <t>ANCA FARM SRL - achitat factura seria  nr 100566 din 2018-07-30</t>
  </si>
  <si>
    <t>AVE BIHOR SRL - achitat factura seria  nr 2017985 din 2018-07-31</t>
  </si>
  <si>
    <t>AVE BIHOR SRL - achitat factura seria  nr 6122494 din 2018-07-31</t>
  </si>
  <si>
    <t>20.08.2018</t>
  </si>
  <si>
    <t>LA FANTANA SRL - achitat factura seria FFLFTBH nr 38061291 din 2018-08-02</t>
  </si>
  <si>
    <t>TERMOFICARE ORADEA SA - achitat factura seria CZRCD nr 330029 din 2018-07-31</t>
  </si>
  <si>
    <t>SODEXO PASS ROMANIA SRL - achitat factura seria 3306747 nr 3306747 din 2018-08-14</t>
  </si>
  <si>
    <t>TERMOFICARE ORADEA SA - achitat factura seria  nr 330029 din 2018-07-31</t>
  </si>
  <si>
    <t>ROMPETROL DOWNSTREAM SRL - achitat factura seria RO13 nr 6631258988 din 2018-08-08</t>
  </si>
  <si>
    <t>TERMOFICARE ORADEA SA - achitat factura seria CPCD6 nr 330029 din 2018-07-31</t>
  </si>
  <si>
    <t>TERMOFICARE ORADEA SA - achitat factura seria  nr 330029-81 din 2018-08-01</t>
  </si>
  <si>
    <t>R.C. - achitat factura seria  nr 34761 din 2018-08-10</t>
  </si>
  <si>
    <t>L.R. - achitat factura seria  nr 34762 din 2018-08-10</t>
  </si>
  <si>
    <t>PARHAN COM SRL - achitat factura seria BHPCS nr 58208 din 2018-08-06</t>
  </si>
  <si>
    <t>CARNEXMAR SRL - achitat factura seria CAR nr 051227 din 2018-08-03</t>
  </si>
  <si>
    <t>TERMOFICARE ORADEA SA - achitat factura seria DALM nr 330029 din 2018-07-31</t>
  </si>
  <si>
    <t>NERTERA FARM SRL - achitat factura seria  nr 22149 din 2018-08-08</t>
  </si>
  <si>
    <t>NERTERA FARM SRL - achitat factura seria  nr 22148 din 2018-08-08</t>
  </si>
  <si>
    <t>ROMPETROL DOWNSTREAM SRL - achitat factura seria a nr 6631258913 din 2018-08-06</t>
  </si>
  <si>
    <t>GAD ASER TRANS SRL - achitat factura seria asc nr 489 din 2018-08-06</t>
  </si>
  <si>
    <t>MADAFARM SRL - achitat factura seria  nr INF280 din 2018-08-06</t>
  </si>
  <si>
    <t>MADAFARM SRL - achitat factura seria  nr INF284 din 2018-08-08</t>
  </si>
  <si>
    <t>TERMOFICARE ORADEA SA - achitat factura seria CRARSPA nr 00330029 din 2018-07-31</t>
  </si>
  <si>
    <t>SELECT CATERING S.R.L - achitat factura seria  nr 12048 din 2018-08-10</t>
  </si>
  <si>
    <t>SANDY IMPEX SRL - achitat factura seria BHSANF nr 471522 din 2018-07-31</t>
  </si>
  <si>
    <t>NICO MARCHET SRL - achitat factura seria  nr 2018184 din 2018-07-31</t>
  </si>
  <si>
    <t>ADM.NATIONALA APELE ROMANE - achitat factura seria  nr 182583 din 2018-08-06</t>
  </si>
  <si>
    <t>STANCAFARM SRL - achitat factura seria  nr 413 din 2018-06-25, seria  nr 423 din 2018-07-17, seria  nr 422 din 2018-07-17</t>
  </si>
  <si>
    <t>CARNEXMAR SRL - achitat factura seria CAR nr 051228 din 2018-08-03</t>
  </si>
  <si>
    <t>LA FANTANA SRL - achitat factura seria  nr 38061289 din 2018-08-02</t>
  </si>
  <si>
    <t>OVM PAPER DISTRIBUTIE SRL - achitat factura seria  nr 180800033 din 2018-08-01</t>
  </si>
  <si>
    <t>COMPANIA DE APA ORADEA SA - achitat factura seria  nr 2315992 din 2018-07-31</t>
  </si>
  <si>
    <t>COSMIMAR PRESTCOM SRL - achitat factura seria 50 nr 9238 din 2018-07-30</t>
  </si>
  <si>
    <t>OVM PAPER DISTRIBUTIE SRL - achitat factura seria BHOVM nr 70712 din 2018-07-27</t>
  </si>
  <si>
    <t>ADM.NATIONALA APELE ROMANE - achitat factura seria ABAC nr 182583 din 2018-07-31</t>
  </si>
  <si>
    <t>CEDRUS FARM SRL - achitat factura seria BHCED nr 717 din 2018-07-31</t>
  </si>
  <si>
    <t>ALFA MEDICA SRL - achitat factura seria  nr 6028 din 2018-08-09</t>
  </si>
  <si>
    <t>21.08.2018</t>
  </si>
  <si>
    <t>ASOCIATIA MASAI - achitat factura seria  nr 1240 din 2018-08-07</t>
  </si>
  <si>
    <t>ASOC.ROMANA GERMANA ALSTERDORF - achitat factura seria ALS nr 714 din 2018-08-01</t>
  </si>
  <si>
    <t>ASOC.ROMANA GERMANA ALSTERDORF - achitat factura seria ALS nr 720 din 2018-08-01, seria ALS nr 723 din 2018-08-03</t>
  </si>
  <si>
    <t>ASOC.ROMANA GERMANA ALSTERDORF - achitat factura seria ALS nr 721 din 2018-08-01, seria ALS nr 724 din 2018-08-03</t>
  </si>
  <si>
    <t>ORADEA TRANSPORT LOCAL SA - achitat factura seria COM nr 2980 din 2018-08-10</t>
  </si>
  <si>
    <t>FUNDATIA BIRUITORII - achitat factura seria  nr 71 din 2018-08-03</t>
  </si>
  <si>
    <t>ALFA MEDICA SRL - achitat factura seria CRR TINCA nr 006028 din 2018-08-13</t>
  </si>
  <si>
    <t>OVM PAPER DISTRIBUTIE SRL - achitat factura seria BH OVM nr 0070956 din 2018-08-06</t>
  </si>
  <si>
    <t>NICO MARCHET SRL - achitat factura seria NICO nr 2018197 din 2018-08-07</t>
  </si>
  <si>
    <t>BELLA ROMANIA IMPEX SRL - achitat factura seria CJ nr 30022428 din 2018-08-07</t>
  </si>
  <si>
    <t>EUROPLAST ROMANIA SRL - achitat factura seria  nr 6813 din 2018-08-06</t>
  </si>
  <si>
    <t>MADAFARM SRL - achitat factura seria  nr 278 din 2018-08-03</t>
  </si>
  <si>
    <t>MADAFARM SRL - achitat factura seria  nr 281 din 2018-08-06</t>
  </si>
  <si>
    <t>ALFA MEDICA SRL - achitat factura seria CZRCD nr 006029 din 2018-08-03</t>
  </si>
  <si>
    <t>UNIQA ASIGURARI S.A. - achitat factura seria BX nr 63 din 2018-08-08</t>
  </si>
  <si>
    <t>ASOC.ROMANA GERMANA ALSTERDORF - achitat factura seria ALS nr 715 din 2018-08-01</t>
  </si>
  <si>
    <t>ASOC.ROMANA GERMANA ALSTERDORF - achitat factura seria ALS nr 717 din 2018-08-01</t>
  </si>
  <si>
    <t>ASOC.ROMANA GERMANA ALSTERDORF - achitat factura seria ALS nr 718 din 2018-08-01</t>
  </si>
  <si>
    <t>ASOC.ROMANA GERMANA ALSTERDORF - achitat factura seria ALS nr 719 din 2018-08-01, seria ALS nr 722 din 2018-08-03</t>
  </si>
  <si>
    <t>ALFA MEDICA SRL - achitat factura seria A nr 602829 din 2018-08-09</t>
  </si>
  <si>
    <t>TERMOFICARE ORADEA SA - achitat factura seria TERMO nr 330030 din 2018-07-31</t>
  </si>
  <si>
    <t>NERTERA FARM SRL - achitat factura seria NRT nr 22146 din 2018-08-08</t>
  </si>
  <si>
    <t>BELLA ROMANIA IMPEX SRL - achitat factura seria CJ nr 30022430 din 2018-08-07</t>
  </si>
  <si>
    <t>TERMOFICARE ORADEA SA - achitat factura seria TERMO nr 330028 din 2018-07-31</t>
  </si>
  <si>
    <t>TERMOFICARE ORADEA SA - achitat factura seria TERMO nr 0330031 din 2018-07-31</t>
  </si>
  <si>
    <t>ELECTRICA FURNIZARE SA - achitat factura seria BHFPJ nr 720145915 din 2018-08-02</t>
  </si>
  <si>
    <t>SELECT CATERING S.R.L - achitat factura seria SLC nr 12063 din 2018-08-10</t>
  </si>
  <si>
    <t>SELECT CATERING S.R.L - achitat factura seria SLC nr 12073 din 2018-08-10</t>
  </si>
  <si>
    <t>TUDOREL EXIM SRL - achitat factura seria A nr 20180160 din 2018-07-27</t>
  </si>
  <si>
    <t>SELECT CATERING S.R.L - achitat factura seria SLC nr 12065 din 2018-08-10</t>
  </si>
  <si>
    <t>NERTERA FARM SRL - achitat factura seria NRT nr 22140 din 2018-08-06</t>
  </si>
  <si>
    <t>NERTERA FARM SRL - achitat factura seria SLC nr 22150 din 2018-08-09</t>
  </si>
  <si>
    <t>NERTERA FARM SRL - achitat factura seria NRT nr 22142 din 2018-08-07</t>
  </si>
  <si>
    <t>NERTERA FARM SRL - achitat factura seria NRT nr 22137 din 2018-08-03</t>
  </si>
  <si>
    <t>ALFA MEDICA SRL - achitat factura seria A nr 602821 din 2018-08-09</t>
  </si>
  <si>
    <t>OANA FARM SRL - achitat factura seria A nr 947 din 2018-08-08</t>
  </si>
  <si>
    <t>SELECT CATERING S.R.L - achitat factura seria  nr 12056 din 2018-08-10</t>
  </si>
  <si>
    <t>SELECT CATERING S.R.L - achitat factura seria  nr 12072 din 2018-08-10</t>
  </si>
  <si>
    <t>MADAFARM SRL - achitat factura seria  nr 279 din 2018-08-04</t>
  </si>
  <si>
    <t>ANCA FARM SRL - achitat factura seria  nr 100573 din 2018-08-03</t>
  </si>
  <si>
    <t>ANCA FARM SRL - achitat factura seria  nr 100575 din 2018-08-06</t>
  </si>
  <si>
    <t>TELEKOM ROMANIA COMMUNICATIONS - achitat factura seria  nr 180312167737 din 2018-08-01</t>
  </si>
  <si>
    <t>SELECT CATERING S.R.L - achitat factura seria  nr 12062 din 2018-08-09</t>
  </si>
  <si>
    <t>ALFA MEDICA SRL - achitat factura seria A nr 602875 din 2018-08-09</t>
  </si>
  <si>
    <t>ALFA MEDICA SRL - achitat factura seria A nr 6028 din 2018-08-09</t>
  </si>
  <si>
    <t>ALFA MEDICA SRL - achitat factura seria AMP nr 6029 din 2018-08-03</t>
  </si>
  <si>
    <t>ALFA MEDICA SRL - achitat factura seria A nr 60282122 din 2018-08-09</t>
  </si>
  <si>
    <t>SELECT CATERING S.R.L - achitat factura seria SLC nr 12060 din 2018-08-10</t>
  </si>
  <si>
    <t>ASOC.ROMANA GERMANA ALSTERDORF - achitat factura seria ALS nr 716 din 2018-08-01</t>
  </si>
  <si>
    <t>22.08.2018</t>
  </si>
  <si>
    <t>CARNEXMAR SRL - achitat factura seria CAR nr 051492 din 2018-08-09</t>
  </si>
  <si>
    <t>CARNEXMAR SRL - achitat factura seria CAR nr 051493 din 2018-08-09</t>
  </si>
  <si>
    <t>SELECT CATERING S.R.L - achitat factura seria SLC nr 12058 din 2018-08-10</t>
  </si>
  <si>
    <t>SELECT CATERING S.R.L - achitat factura seria SLC nr 12053 din 2018-08-10</t>
  </si>
  <si>
    <t>COMPANIA DE APA ORADEA SA - achitat factura seria  nr 226434 din 2018-08-01</t>
  </si>
  <si>
    <t>TELEKOM ROMANIA COMMUNICATIONS - achitat factura seria TKR nr 180312167745 din 2018-08-01</t>
  </si>
  <si>
    <t>SELECT CATERING S.R.L - achitat factura seria SLC nr 12069 din 2018-08-10</t>
  </si>
  <si>
    <t>NERTERA FARM SRL - achitat factura seria NRTO nr 22156 din 2018-08-10</t>
  </si>
  <si>
    <t>COMPANIA DE APA ORADEA SA - achitat factura seria CAO nr 226431 din 2018-08-01</t>
  </si>
  <si>
    <t>TELEKOM ROMANIA COMMUNICATIONS - achitat factura seria TKR nr 18031267742 din 2018-08-01</t>
  </si>
  <si>
    <t>SELECT CATERING S.R.L - achitat factura seria SLC nr 12076 din 2018-08-10</t>
  </si>
  <si>
    <t>NERTERA FARM SRL - achitat factura seria NRT nr 22166 din 2018-08-13</t>
  </si>
  <si>
    <t>COMPANIA DE APA ORADEA SA - achitat factura seria CAO nr 226437 din 2018-08-01</t>
  </si>
  <si>
    <t>TELEKOM ROMANIA COMMUNICATIONS - achitat factura seria TKR nr 180312167752 din 2018-08-01</t>
  </si>
  <si>
    <t>SELECT CATERING S.R.L - achitat factura seria SLC nr 12068 din 2018-08-10</t>
  </si>
  <si>
    <t>NERTERA FARM SRL - achitat factura seria A nr 22152 din 2018-08-11</t>
  </si>
  <si>
    <t>SELECT CATERING S.R.L - achitat factura seria SLC nr 12052 din 2018-08-10</t>
  </si>
  <si>
    <t>COMPANIA DE APA ORADEA SA - achitat factura seria CAO nr 226436 din 2018-08-01</t>
  </si>
  <si>
    <t>TELEKOM ROMANIA COMMUNICATIONS - achitat factura seria TKR nr 180312617743 din 2018-08-01</t>
  </si>
  <si>
    <t>SELECT CATERING S.R.L - achitat factura seria SLC nr 12054 din 2018-08-10</t>
  </si>
  <si>
    <t>COMPANIA DE APA ORADEA SA - achitat factura seria  nr 226445 din 2018-08-20</t>
  </si>
  <si>
    <t>TELEKOM ROMANIA COMMUNICATIONS - achitat factura seria  nr 180312167569 din 2018-08-20</t>
  </si>
  <si>
    <t>SELECT CATERING S.R.L - achitat factura seria  nr 12077 din 2018-08-10</t>
  </si>
  <si>
    <t>NERTERA FARM SRL - achitat factura seria  nr 22154 din 2018-08-10</t>
  </si>
  <si>
    <t>NERTERA FARM SRL - achitat factura seria  nr 22153 din 2018-08-10</t>
  </si>
  <si>
    <t>TELEKOM ROMANIA COMMUNICATIONS - achitat factura seria TKR nr 180312167973 din 2018-08-01</t>
  </si>
  <si>
    <t>COMPANIA DE APA ORADEA SA - achitat factura seria  nr 1020058 din 2018-08-01</t>
  </si>
  <si>
    <t>TELEKOM ROMANIA COMMUNICATIONS - achitat factura seria  nr 180312083415 din 2018-08-01</t>
  </si>
  <si>
    <t>SELECT CATERING S.R.L - achitat factura seria  nr 12064 din 2018-08-10</t>
  </si>
  <si>
    <t>NERTERA FARM SRL - achitat factura seria NRT nr 22147 din 2018-08-08</t>
  </si>
  <si>
    <t>NERTERA FARM SRL - achitat factura seria NRT nr 22143 din 2018-08-07</t>
  </si>
  <si>
    <t>CORIANIS CLEAN SRL - achitat factura seria  nr 2649 din 2018-07-31</t>
  </si>
  <si>
    <t>ALFA MEDICA SRL - achitat factura seria BH ALF nr 6028 din 2018-08-09</t>
  </si>
  <si>
    <t>TELEKOM ROMANIA COMMUNICATIONS - achitat factura seria TKR nr 180312167568 din 2018-08-01</t>
  </si>
  <si>
    <t>SELECT CATERING S.R.L - achitat factura seria SLC BH nr 12047 din 2018-08-09</t>
  </si>
  <si>
    <t>SELECT CATERING S.R.L - achitat factura seria SLC BH nr 12029 din 2018-07-31</t>
  </si>
  <si>
    <t>COMPANIA DE APA ORADEA SA - achitat factura seria CAO nr 226441 din 2018-08-01</t>
  </si>
  <si>
    <t>NERTERA FARM SRL - achitat factura seria A nr 22144 din 2018-08-07</t>
  </si>
  <si>
    <t>SODEXO PASS ROMANIA SRL - achitat factura seria DACIA nr 3302325 din 2018-08-08</t>
  </si>
  <si>
    <t>NERTERA FARM SRL - achitat factura seria NRT nr 22161 din 2018-08-11</t>
  </si>
  <si>
    <t>ALFA MEDICA SRL - achitat factura seria CIUP nr 6028 din 2018-08-09</t>
  </si>
  <si>
    <t>COMPANIA DE APA ORADEA SA - achitat factura seria CAO-AC nr 226433 din 2018-07-31</t>
  </si>
  <si>
    <t>TELEKOM ROMANIA COMMUNICATIONS - achitat factura seria TKR nr 180312167566 din 2018-08-01</t>
  </si>
  <si>
    <t>SELECT CATERING S.R.L - achitat factura seria SLC nr 12067 din 2018-08-10</t>
  </si>
  <si>
    <t>TUDOREL EXIM SRL - achitat factura seria A nr 20180159 din 2018-08-10</t>
  </si>
  <si>
    <t>NERTERA FARM SRL - achitat factura seria  nr 22159 din 2018-08-10</t>
  </si>
  <si>
    <t>COMPANIA DE APA ORADEA SA - achitat factura seria  nr 1020057 din 2018-08-01</t>
  </si>
  <si>
    <t>CORIANIS CLEAN SRL - achitat factura seria  nr 2654 din 2018-07-31</t>
  </si>
  <si>
    <t>LA FANTANA SRL - achitat factura seria FFLTBH nr 38061290 din 2018-08-02</t>
  </si>
  <si>
    <t>OVM PAPER DISTRIBUTIE SRL - achitat factura seria BH OVM nr 0070850 din 2018-08-01</t>
  </si>
  <si>
    <t>NERTERA FARM SRL - achitat factura seria BH NRTO nr 22136 din 2018-08-03</t>
  </si>
  <si>
    <t>NERTERA FARM SRL - achitat factura seria BH NRTO nr 22127 din 2018-08-01</t>
  </si>
  <si>
    <t>BELLA ROMANIA IMPEX SRL - achitat factura seria CJ nr 30022420 din 2018-08-07</t>
  </si>
  <si>
    <t>NERTERA FARM SRL - achitat factura seria NRT nr 22160 din 2018-08-10</t>
  </si>
  <si>
    <t>ALFA MEDICA SRL - achitat factura seria  nr 6029 din 2018-08-08</t>
  </si>
  <si>
    <t>ROMPETROL DOWNSTREAM SRL - achitat factura seria RO 13 nr 6631258915 din 2018-08-06</t>
  </si>
  <si>
    <t>TELEKOM ROMANIA COMMUNICATIONS - achitat factura seria TKR nr 180312167570 din 2018-08-01</t>
  </si>
  <si>
    <t>TUDOREL EXIM SRL - achitat factura seria A nr 20180158 din 2018-08-10</t>
  </si>
  <si>
    <t>23.08.2018</t>
  </si>
  <si>
    <t>APA CANAL NORD VEST SA - achitat factura seria APAVM nr 21171 din 2018-01-11, seria APAVM nr 26050 din 2018-03-12, seria APAVM nr 28642 din 2018-04-10, seria APAVM nr 39455 din 2018-08-10, seria nr 10604 din 2017-07-10, seria APAVM nr 11945 din 2017-09-10, seria APAVM nr 17382 din 2017-11-10</t>
  </si>
  <si>
    <t>RER VEST SA - achitat factura seria CZRCD nr 3035884 din 2018-07-31</t>
  </si>
  <si>
    <t>COMPANIA DE APA ORADEA SA - achitat factura seria CZRCD nr 227454 din 2018-07-31</t>
  </si>
  <si>
    <t>COMPANIA DE APA ORADEA SA - achitat factura seria cao nr 227450 din 2018-08-01</t>
  </si>
  <si>
    <t>TELEKOM ROMANIA COMMUNICATIONS - achitat factura seria TKR nr 180312167748 din 2018-08-01</t>
  </si>
  <si>
    <t>COMPANIA DE APA ORADEA SA - achitat factura seria CAO nr 226432 din 2018-08-01</t>
  </si>
  <si>
    <t>TELEKOM ROMANIA COMMUNICATIONS - achitat factura seria TKR nr 18031216774730 din 2018-08-01</t>
  </si>
  <si>
    <t>COMPANIA DE APA ORADEA SA - achitat factura seria cao nr 227449 din 2018-08-01</t>
  </si>
  <si>
    <t>TELEKOM ROMANIA COMMUNICATIONS - achitat factura seria TKR nr 1803212167749 din 2018-08-01</t>
  </si>
  <si>
    <t>SELECT CATERING S.R.L - achitat factura seria SLC BH nr 12057 din 2018-08-10</t>
  </si>
  <si>
    <t>COMPANIA DE APA ORADEA SA - achitat factura seria CAO nr 226443 din 2018-08-01</t>
  </si>
  <si>
    <t>COMPANIA DE APA ORADEA SA - achitat factura seria  nr 226444 din 2018-08-01</t>
  </si>
  <si>
    <t>TELEKOM ROMANIA COMMUNICATIONS - achitat factura seria TKR nr 180312167750 din 2018-08-01</t>
  </si>
  <si>
    <t>SALUBRI SA - achitat factura seria  nr 46859 din 2018-07-31</t>
  </si>
  <si>
    <t>TELEKOM ROMANIA COMMUNICATIONS - achitat factura seria  nr 180312167975 din 2018-08-01</t>
  </si>
  <si>
    <t>RER VEST SA - achitat factura seria CRARSPA nr 3035884 din 2018-07-31</t>
  </si>
  <si>
    <t>COMPANIA DE APA ORADEA SA - achitat factura seria CRARSPA nr 227454 din 2018-07-31</t>
  </si>
  <si>
    <t>SELECT CATERING S.R.L - achitat factura seria SLC BH nr 12050 din 2018-08-10</t>
  </si>
  <si>
    <t>TERMOFICARE ORADEA SA - achitat factura seria  nr 330027 din 2018-08-01</t>
  </si>
  <si>
    <t>RER VEST SA - achitat factura seria CPCD6 nr 3035884 din 2018-07-31</t>
  </si>
  <si>
    <t>COMPANIA DE APA ORADEA SA - achitat factura seria CPCD6 nr 227454 din 2018-07-31</t>
  </si>
  <si>
    <t>COMPANIA DE APA ORADEA SA - achitat factura seria  nr 227454 din 2018-08-01</t>
  </si>
  <si>
    <t>TERMOFICARE ORADEA SA - achitat factura seria DIR nr 00330027 din 2018-08-01</t>
  </si>
  <si>
    <t>RER VEST SA - achitat factura seria DGASPC nr 3035884 din 2018-07-31</t>
  </si>
  <si>
    <t>COMPANIA DE APA ORADEA SA - achitat factura seria DGASPC nr 227454 din 2018-07-31</t>
  </si>
  <si>
    <t>TELEKOM ROMANIA COMMUNICATIONS - achitat factura seria TKR nr 180312230208 din 2018-08-01</t>
  </si>
  <si>
    <t>TELEKOM ROMANIA COMMUNICATIONS - achitat factura seria ARHIVA nr 180312167571 din 2018-08-01</t>
  </si>
  <si>
    <t>TELEKOM ROMANIA COMMUNICATIONS - achitat factura seria SEDIU nr 180312167740 din 2018-08-01</t>
  </si>
  <si>
    <t>TELEKOM ROMANIA COMMUNICATIONS - achitat factura seria TEL COP nr 180312167739 din 2018-08-01</t>
  </si>
  <si>
    <t>c/v indemnizatii,buget complementar persoane handicap iulie 2018</t>
  </si>
  <si>
    <t>86</t>
  </si>
  <si>
    <t>87</t>
  </si>
  <si>
    <t>88</t>
  </si>
  <si>
    <t>c/v depus suma necuvenita Mezei martie-iulie 2018</t>
  </si>
  <si>
    <t>TELEKOM ROMANIA COMMUNICATIONS - achitat factura seria METRONET nr 180312299857 din 2018-08-01</t>
  </si>
  <si>
    <t>RER VEST SA - achitat factura seria 1 nr 3035880 din 2018-08-01</t>
  </si>
  <si>
    <t>ROMPETROL DOWNSTREAM SRL - achitat factura seria  nr 6631258914 din 2018-08-06</t>
  </si>
  <si>
    <t>SELECT CATERING S.R.L - achitat factura seria  nr 12106 din 2018-08-20</t>
  </si>
  <si>
    <t>SELECT CATERING S.R.L - achitat factura seria  nr 12075 din 2018-08-10</t>
  </si>
  <si>
    <t>RER VEST SA - achitat factura seria  nr 3035880 din 2018-08-01</t>
  </si>
  <si>
    <t>RER VEST SA - achitat factura seria 2 nr 3035880 din 2018-08-01</t>
  </si>
  <si>
    <t>SELECT CATERING S.R.L - achitat factura seria  nr 12082 din 2018-08-20</t>
  </si>
  <si>
    <t>SELECT CATERING S.R.L - achitat factura seria  nr 12051 din 2018-08-10</t>
  </si>
  <si>
    <t>RER VEST SA - achitat factura seria DALM nr 3035884 din 2018-07-31</t>
  </si>
  <si>
    <t>COMPANIA DE APA ORADEA SA - achitat factura seria DALM nr 227454 din 2018-07-31</t>
  </si>
  <si>
    <t>CORIANIS CLEAN SRL - achitat factura seria  nr 2659 din 2018-07-31</t>
  </si>
  <si>
    <t>COMPANIA DE APA ORADEA SA - achitat factura seria CAO nr 227452 din 2018-08-01</t>
  </si>
  <si>
    <t>SELECT CATERING S.R.L - achitat factura seria  nr 12094 din 2018-08-20</t>
  </si>
  <si>
    <t>MEDOFARM SRL - achitat factura seria  nr 697 din 2018-08-13</t>
  </si>
  <si>
    <t>MEDOFARM SRL - achitat factura seria  nr 132 din 2018-08-03</t>
  </si>
  <si>
    <t>COMPANIA DE APA ORADEA SA - achitat factura seria CAO nr 226439 din 2018-08-01</t>
  </si>
  <si>
    <t>NERTERA FARM SRL - achitat factura seria  nr 22151 din 2018-08-09</t>
  </si>
  <si>
    <t>NERTERA FARM SRL - achitat factura seria  nr 22162 din 2018-08-11</t>
  </si>
  <si>
    <t>NERTERA FARM SRL - achitat factura seria NRT nr 22167 din 2018-08-13</t>
  </si>
  <si>
    <t>CORIANIS CLEAN SRL - achitat factura seria  nr 2644 din 2018-07-31</t>
  </si>
  <si>
    <t>SELECT CATERING S.R.L - achitat factura seria SLC BH nr 12013 din 2018-07-31</t>
  </si>
  <si>
    <t>TELEKOM ROMANIA COMMUNICATIONS - achitat factura seria TKR nr 180312167751 din 2018-08-01</t>
  </si>
  <si>
    <t>COMPANIA DE APA ORADEA SA - achitat factura seria CAO nr 226442 din 2018-08-01</t>
  </si>
  <si>
    <t>TERMOFICARE ORADEA SA - achitat factura seria TERMO nr 330027 din 2018-07-31</t>
  </si>
  <si>
    <t>SELECT CATERING S.R.L - achitat factura seria SLC nr 12074 din 2018-08-10</t>
  </si>
  <si>
    <t>SELECT CATERING S.R.L - achitat factura seria SLC BH nr 12049 din 2018-08-10</t>
  </si>
  <si>
    <t>ORADEA TRANSPORT LOCAL SA - achitat factura seria  nr 2977 din 2018-08-09</t>
  </si>
  <si>
    <t>RER VEST SA - achitat factura seria  nr 3035884 din 2018-08-01</t>
  </si>
  <si>
    <t>24.08.2018</t>
  </si>
  <si>
    <t>BIROU NOTARIAL VALEAN MIHAELA - achitat factura seria  nr 30718 din 2018-08-14</t>
  </si>
  <si>
    <t>ROSPOT SRL - achitat factura seria  nr 1800442 din 2018-08-13</t>
  </si>
  <si>
    <t>DIRECTIA DE SANATATE PUBLICA - achitat factura seria  nr 166398 din 2018-08-10</t>
  </si>
  <si>
    <t>ASOCIATIA CURCUBEUL COPIILOR - achitat factura seria  nr 20 din 2018-08-20</t>
  </si>
  <si>
    <t>RER VEST SA - achitat factura seria  nr 3035893 din 2018-08-01</t>
  </si>
  <si>
    <t>COMPANIA DE APA ORADEA SA - achitat factura seria  nr 227451 din 2018-08-01</t>
  </si>
  <si>
    <t>RER VEST SA - achitat factura seria  nr 3035881 din 2018-08-01</t>
  </si>
  <si>
    <t>TELEKOM ROMANIA MOBILE COMUNIC - achitat factura seria  nr 180106896443 din 2018-08-01</t>
  </si>
  <si>
    <t>RCS   RDS SA - achitat factura seria  nr 38153090 din 2018-08-07</t>
  </si>
  <si>
    <t>RCS   RDS SA - achitat factura seria CZRCD nr 38153090 din 2018-08-07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</si>
</sst>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4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4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4" borderId="0">
      <alignment horizontal="right" vertical="center"/>
      <protection/>
    </xf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24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Alignment="1">
      <alignment horizontal="right"/>
    </xf>
    <xf numFmtId="0" fontId="5" fillId="2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5" fillId="25" borderId="10" xfId="0" applyNumberFormat="1" applyFont="1" applyFill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wrapText="1"/>
    </xf>
    <xf numFmtId="4" fontId="0" fillId="0" borderId="0" xfId="0" applyNumberFormat="1" applyFont="1" applyAlignment="1">
      <alignment vertical="center" wrapText="1"/>
    </xf>
    <xf numFmtId="14" fontId="0" fillId="0" borderId="0" xfId="0" applyNumberFormat="1" applyFont="1" applyAlignment="1">
      <alignment horizontal="left" wrapText="1"/>
    </xf>
    <xf numFmtId="0" fontId="0" fillId="0" borderId="0" xfId="0" applyAlignment="1" quotePrefix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 quotePrefix="1">
      <alignment horizontal="left" wrapText="1"/>
    </xf>
    <xf numFmtId="0" fontId="0" fillId="0" borderId="0" xfId="0" applyAlignment="1">
      <alignment horizontal="left"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25" borderId="10" xfId="0" applyFont="1" applyFill="1" applyBorder="1" applyAlignment="1">
      <alignment horizontal="center" vertical="center" wrapText="1"/>
    </xf>
    <xf numFmtId="4" fontId="5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0" xfId="58"/>
    <cellStyle name="S1" xfId="59"/>
    <cellStyle name="S2" xfId="60"/>
    <cellStyle name="S3" xfId="61"/>
    <cellStyle name="S4" xfId="62"/>
    <cellStyle name="S5" xfId="63"/>
    <cellStyle name="S6" xfId="64"/>
    <cellStyle name="S7" xfId="65"/>
    <cellStyle name="S8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6"/>
  <sheetViews>
    <sheetView zoomScalePageLayoutView="0" workbookViewId="0" topLeftCell="A861">
      <selection activeCell="C879" sqref="C879:D879"/>
    </sheetView>
  </sheetViews>
  <sheetFormatPr defaultColWidth="9.140625" defaultRowHeight="12.75"/>
  <cols>
    <col min="1" max="1" width="5.421875" style="1" customWidth="1"/>
    <col min="2" max="2" width="14.8515625" style="2" customWidth="1"/>
    <col min="3" max="3" width="13.421875" style="2" customWidth="1"/>
    <col min="4" max="4" width="30.421875" style="2" customWidth="1"/>
    <col min="5" max="5" width="10.57421875" style="3" customWidth="1"/>
    <col min="6" max="6" width="5.00390625" style="3" customWidth="1"/>
    <col min="7" max="7" width="0.85546875" style="3" customWidth="1"/>
    <col min="8" max="8" width="9.140625" style="3" customWidth="1"/>
    <col min="9" max="9" width="11.7109375" style="2" customWidth="1"/>
    <col min="10" max="16384" width="9.140625" style="2" customWidth="1"/>
  </cols>
  <sheetData>
    <row r="1" spans="1:3" ht="14.25" customHeight="1">
      <c r="A1" s="34" t="s">
        <v>493</v>
      </c>
      <c r="B1" s="34"/>
      <c r="C1" s="34"/>
    </row>
    <row r="2" spans="1:6" ht="27.75" customHeight="1">
      <c r="A2" s="42" t="s">
        <v>494</v>
      </c>
      <c r="B2" s="42"/>
      <c r="C2" s="42"/>
      <c r="D2" s="42"/>
      <c r="E2" s="42"/>
      <c r="F2" s="42"/>
    </row>
    <row r="3" spans="6:7" ht="14.25" customHeight="1">
      <c r="F3" s="43" t="s">
        <v>495</v>
      </c>
      <c r="G3" s="43"/>
    </row>
    <row r="4" spans="1:8" s="5" customFormat="1" ht="25.5" customHeight="1">
      <c r="A4" s="4" t="s">
        <v>496</v>
      </c>
      <c r="B4" s="5" t="s">
        <v>497</v>
      </c>
      <c r="C4" s="42" t="s">
        <v>498</v>
      </c>
      <c r="D4" s="42"/>
      <c r="E4" s="44" t="s">
        <v>499</v>
      </c>
      <c r="F4" s="44"/>
      <c r="G4" s="6"/>
      <c r="H4" s="6"/>
    </row>
    <row r="5" spans="3:6" ht="28.5" customHeight="1">
      <c r="C5" s="34" t="s">
        <v>500</v>
      </c>
      <c r="D5" s="34"/>
      <c r="E5" s="38"/>
      <c r="F5" s="38"/>
    </row>
    <row r="6" spans="1:6" ht="14.25" customHeight="1">
      <c r="A6" s="1" t="s">
        <v>501</v>
      </c>
      <c r="C6" s="37" t="s">
        <v>502</v>
      </c>
      <c r="D6" s="37"/>
      <c r="E6" s="38">
        <v>4033498</v>
      </c>
      <c r="F6" s="38"/>
    </row>
    <row r="7" spans="3:6" ht="14.25" customHeight="1">
      <c r="C7" s="34" t="s">
        <v>503</v>
      </c>
      <c r="D7" s="34"/>
      <c r="E7" s="38"/>
      <c r="F7" s="38"/>
    </row>
    <row r="8" spans="1:9" ht="24.75" customHeight="1">
      <c r="A8" s="1">
        <v>1</v>
      </c>
      <c r="B8" s="2" t="s">
        <v>504</v>
      </c>
      <c r="C8" s="37" t="s">
        <v>505</v>
      </c>
      <c r="D8" s="37"/>
      <c r="E8" s="38">
        <v>325.58</v>
      </c>
      <c r="F8" s="38"/>
      <c r="I8" s="3"/>
    </row>
    <row r="9" spans="1:6" ht="24.75" customHeight="1">
      <c r="A9" s="1">
        <f aca="true" t="shared" si="0" ref="A9:A72">A8+1</f>
        <v>2</v>
      </c>
      <c r="B9" s="2" t="s">
        <v>504</v>
      </c>
      <c r="C9" s="37" t="s">
        <v>506</v>
      </c>
      <c r="D9" s="37"/>
      <c r="E9" s="38">
        <v>514.2</v>
      </c>
      <c r="F9" s="38"/>
    </row>
    <row r="10" spans="1:6" ht="24.75" customHeight="1">
      <c r="A10" s="1">
        <f t="shared" si="0"/>
        <v>3</v>
      </c>
      <c r="B10" s="2" t="s">
        <v>504</v>
      </c>
      <c r="C10" s="37" t="s">
        <v>507</v>
      </c>
      <c r="D10" s="37"/>
      <c r="E10" s="38">
        <v>922.58</v>
      </c>
      <c r="F10" s="38"/>
    </row>
    <row r="11" spans="1:6" ht="24.75" customHeight="1">
      <c r="A11" s="1">
        <f t="shared" si="0"/>
        <v>4</v>
      </c>
      <c r="B11" s="2" t="s">
        <v>504</v>
      </c>
      <c r="C11" s="37" t="s">
        <v>508</v>
      </c>
      <c r="D11" s="37"/>
      <c r="E11" s="38">
        <v>3791.11</v>
      </c>
      <c r="F11" s="38"/>
    </row>
    <row r="12" spans="1:6" ht="24.75" customHeight="1">
      <c r="A12" s="1">
        <f t="shared" si="0"/>
        <v>5</v>
      </c>
      <c r="B12" s="2" t="s">
        <v>504</v>
      </c>
      <c r="C12" s="37" t="s">
        <v>509</v>
      </c>
      <c r="D12" s="37"/>
      <c r="E12" s="38">
        <v>218.85</v>
      </c>
      <c r="F12" s="38"/>
    </row>
    <row r="13" spans="1:6" ht="24.75" customHeight="1">
      <c r="A13" s="1">
        <f t="shared" si="0"/>
        <v>6</v>
      </c>
      <c r="B13" s="2" t="s">
        <v>504</v>
      </c>
      <c r="C13" s="37" t="s">
        <v>510</v>
      </c>
      <c r="D13" s="37"/>
      <c r="E13" s="38">
        <v>6868.78</v>
      </c>
      <c r="F13" s="38"/>
    </row>
    <row r="14" spans="1:6" ht="24.75" customHeight="1">
      <c r="A14" s="1">
        <f t="shared" si="0"/>
        <v>7</v>
      </c>
      <c r="B14" s="2" t="s">
        <v>504</v>
      </c>
      <c r="C14" s="37" t="s">
        <v>511</v>
      </c>
      <c r="D14" s="37"/>
      <c r="E14" s="38">
        <v>4393.48</v>
      </c>
      <c r="F14" s="38"/>
    </row>
    <row r="15" spans="1:6" ht="24.75" customHeight="1">
      <c r="A15" s="1">
        <f t="shared" si="0"/>
        <v>8</v>
      </c>
      <c r="B15" s="2" t="s">
        <v>504</v>
      </c>
      <c r="C15" s="37" t="s">
        <v>510</v>
      </c>
      <c r="D15" s="37"/>
      <c r="E15" s="38">
        <v>686.19</v>
      </c>
      <c r="F15" s="38"/>
    </row>
    <row r="16" spans="1:6" ht="24.75" customHeight="1">
      <c r="A16" s="1">
        <f t="shared" si="0"/>
        <v>9</v>
      </c>
      <c r="B16" s="2" t="s">
        <v>504</v>
      </c>
      <c r="C16" s="37" t="s">
        <v>512</v>
      </c>
      <c r="D16" s="37"/>
      <c r="E16" s="38">
        <v>284.89</v>
      </c>
      <c r="F16" s="38"/>
    </row>
    <row r="17" spans="1:6" ht="24.75" customHeight="1">
      <c r="A17" s="1">
        <f t="shared" si="0"/>
        <v>10</v>
      </c>
      <c r="B17" s="2" t="s">
        <v>504</v>
      </c>
      <c r="C17" s="37" t="s">
        <v>512</v>
      </c>
      <c r="D17" s="37"/>
      <c r="E17" s="38">
        <v>996.01</v>
      </c>
      <c r="F17" s="38"/>
    </row>
    <row r="18" spans="1:6" ht="24.75" customHeight="1">
      <c r="A18" s="1">
        <f t="shared" si="0"/>
        <v>11</v>
      </c>
      <c r="B18" s="2" t="s">
        <v>504</v>
      </c>
      <c r="C18" s="37" t="s">
        <v>513</v>
      </c>
      <c r="D18" s="37"/>
      <c r="E18" s="38">
        <v>9.72</v>
      </c>
      <c r="F18" s="38"/>
    </row>
    <row r="19" spans="1:6" ht="24.75" customHeight="1">
      <c r="A19" s="1">
        <f t="shared" si="0"/>
        <v>12</v>
      </c>
      <c r="B19" s="2" t="s">
        <v>504</v>
      </c>
      <c r="C19" s="37" t="s">
        <v>514</v>
      </c>
      <c r="D19" s="37"/>
      <c r="E19" s="38">
        <v>193</v>
      </c>
      <c r="F19" s="38"/>
    </row>
    <row r="20" spans="1:10" ht="24.75" customHeight="1">
      <c r="A20" s="1">
        <f t="shared" si="0"/>
        <v>13</v>
      </c>
      <c r="B20" s="2" t="s">
        <v>515</v>
      </c>
      <c r="C20" s="37" t="s">
        <v>516</v>
      </c>
      <c r="D20" s="37"/>
      <c r="E20" s="38">
        <v>2990</v>
      </c>
      <c r="F20" s="38"/>
      <c r="I20" s="3"/>
      <c r="J20" s="3"/>
    </row>
    <row r="21" spans="1:10" ht="24.75" customHeight="1">
      <c r="A21" s="1">
        <f t="shared" si="0"/>
        <v>14</v>
      </c>
      <c r="B21" s="2" t="s">
        <v>515</v>
      </c>
      <c r="C21" s="37" t="s">
        <v>517</v>
      </c>
      <c r="D21" s="37"/>
      <c r="E21" s="38">
        <v>5070</v>
      </c>
      <c r="F21" s="38"/>
      <c r="I21" s="3"/>
      <c r="J21" s="3"/>
    </row>
    <row r="22" spans="1:11" ht="24.75" customHeight="1">
      <c r="A22" s="1">
        <f t="shared" si="0"/>
        <v>15</v>
      </c>
      <c r="B22" s="2" t="s">
        <v>515</v>
      </c>
      <c r="C22" s="37" t="s">
        <v>518</v>
      </c>
      <c r="D22" s="37"/>
      <c r="E22" s="38">
        <v>759.92</v>
      </c>
      <c r="F22" s="38"/>
      <c r="J22" s="3"/>
      <c r="K22" s="3"/>
    </row>
    <row r="23" spans="1:6" ht="24.75" customHeight="1">
      <c r="A23" s="1">
        <f t="shared" si="0"/>
        <v>16</v>
      </c>
      <c r="B23" s="2" t="s">
        <v>515</v>
      </c>
      <c r="C23" s="37" t="s">
        <v>519</v>
      </c>
      <c r="D23" s="37"/>
      <c r="E23" s="38">
        <v>950.26</v>
      </c>
      <c r="F23" s="38"/>
    </row>
    <row r="24" spans="1:6" ht="24.75" customHeight="1">
      <c r="A24" s="1">
        <f t="shared" si="0"/>
        <v>17</v>
      </c>
      <c r="B24" s="2" t="s">
        <v>515</v>
      </c>
      <c r="C24" s="37" t="s">
        <v>520</v>
      </c>
      <c r="D24" s="37"/>
      <c r="E24" s="38">
        <v>15777.23</v>
      </c>
      <c r="F24" s="38"/>
    </row>
    <row r="25" spans="1:6" ht="24.75" customHeight="1">
      <c r="A25" s="1">
        <f t="shared" si="0"/>
        <v>18</v>
      </c>
      <c r="B25" s="2" t="s">
        <v>515</v>
      </c>
      <c r="C25" s="37" t="s">
        <v>521</v>
      </c>
      <c r="D25" s="37"/>
      <c r="E25" s="38">
        <v>127.45</v>
      </c>
      <c r="F25" s="38"/>
    </row>
    <row r="26" spans="1:6" ht="24.75" customHeight="1">
      <c r="A26" s="1">
        <f t="shared" si="0"/>
        <v>19</v>
      </c>
      <c r="B26" s="2" t="s">
        <v>515</v>
      </c>
      <c r="C26" s="37" t="s">
        <v>522</v>
      </c>
      <c r="D26" s="37"/>
      <c r="E26" s="38">
        <v>212.23</v>
      </c>
      <c r="F26" s="38"/>
    </row>
    <row r="27" spans="1:6" ht="24.75" customHeight="1">
      <c r="A27" s="1">
        <f t="shared" si="0"/>
        <v>20</v>
      </c>
      <c r="B27" s="2" t="s">
        <v>515</v>
      </c>
      <c r="C27" s="37" t="s">
        <v>522</v>
      </c>
      <c r="D27" s="37"/>
      <c r="E27" s="38">
        <v>52.67</v>
      </c>
      <c r="F27" s="38"/>
    </row>
    <row r="28" spans="1:6" ht="24.75" customHeight="1">
      <c r="A28" s="1">
        <f t="shared" si="0"/>
        <v>21</v>
      </c>
      <c r="B28" s="2" t="s">
        <v>515</v>
      </c>
      <c r="C28" s="37" t="s">
        <v>522</v>
      </c>
      <c r="D28" s="37"/>
      <c r="E28" s="38">
        <v>11.43</v>
      </c>
      <c r="F28" s="38"/>
    </row>
    <row r="29" spans="1:6" ht="24.75" customHeight="1">
      <c r="A29" s="1">
        <f t="shared" si="0"/>
        <v>22</v>
      </c>
      <c r="B29" s="2" t="s">
        <v>515</v>
      </c>
      <c r="C29" s="37" t="s">
        <v>523</v>
      </c>
      <c r="D29" s="37"/>
      <c r="E29" s="38">
        <v>16</v>
      </c>
      <c r="F29" s="38"/>
    </row>
    <row r="30" spans="1:6" ht="24.75" customHeight="1">
      <c r="A30" s="1">
        <f t="shared" si="0"/>
        <v>23</v>
      </c>
      <c r="B30" s="2" t="s">
        <v>515</v>
      </c>
      <c r="C30" s="37" t="s">
        <v>524</v>
      </c>
      <c r="D30" s="37"/>
      <c r="E30" s="38">
        <v>484.85</v>
      </c>
      <c r="F30" s="38"/>
    </row>
    <row r="31" spans="1:6" ht="24.75" customHeight="1">
      <c r="A31" s="1">
        <f t="shared" si="0"/>
        <v>24</v>
      </c>
      <c r="B31" s="2" t="s">
        <v>515</v>
      </c>
      <c r="C31" s="37" t="s">
        <v>527</v>
      </c>
      <c r="D31" s="37"/>
      <c r="E31" s="38">
        <v>111.34</v>
      </c>
      <c r="F31" s="38"/>
    </row>
    <row r="32" spans="1:6" ht="24.75" customHeight="1">
      <c r="A32" s="1">
        <f t="shared" si="0"/>
        <v>25</v>
      </c>
      <c r="B32" s="2" t="s">
        <v>515</v>
      </c>
      <c r="C32" s="37" t="s">
        <v>527</v>
      </c>
      <c r="D32" s="37"/>
      <c r="E32" s="38">
        <v>413.79</v>
      </c>
      <c r="F32" s="38"/>
    </row>
    <row r="33" spans="1:6" ht="24.75" customHeight="1">
      <c r="A33" s="1">
        <f t="shared" si="0"/>
        <v>26</v>
      </c>
      <c r="B33" s="2" t="s">
        <v>515</v>
      </c>
      <c r="C33" s="37" t="s">
        <v>528</v>
      </c>
      <c r="D33" s="37"/>
      <c r="E33" s="38">
        <v>21.26</v>
      </c>
      <c r="F33" s="38"/>
    </row>
    <row r="34" spans="1:6" ht="24.75" customHeight="1">
      <c r="A34" s="1">
        <f t="shared" si="0"/>
        <v>27</v>
      </c>
      <c r="B34" s="2" t="s">
        <v>515</v>
      </c>
      <c r="C34" s="37" t="s">
        <v>527</v>
      </c>
      <c r="D34" s="37"/>
      <c r="E34" s="38">
        <v>86.96</v>
      </c>
      <c r="F34" s="38"/>
    </row>
    <row r="35" spans="1:6" ht="24.75" customHeight="1">
      <c r="A35" s="1">
        <f t="shared" si="0"/>
        <v>28</v>
      </c>
      <c r="B35" s="2" t="s">
        <v>515</v>
      </c>
      <c r="C35" s="37" t="s">
        <v>529</v>
      </c>
      <c r="D35" s="37"/>
      <c r="E35" s="38">
        <v>26.19</v>
      </c>
      <c r="F35" s="38"/>
    </row>
    <row r="36" spans="1:6" ht="24.75" customHeight="1">
      <c r="A36" s="1">
        <f t="shared" si="0"/>
        <v>29</v>
      </c>
      <c r="B36" s="2" t="s">
        <v>515</v>
      </c>
      <c r="C36" s="37" t="s">
        <v>530</v>
      </c>
      <c r="D36" s="37"/>
      <c r="E36" s="38">
        <v>183.6</v>
      </c>
      <c r="F36" s="38"/>
    </row>
    <row r="37" spans="1:6" ht="24.75" customHeight="1">
      <c r="A37" s="1">
        <f t="shared" si="0"/>
        <v>30</v>
      </c>
      <c r="B37" s="2" t="s">
        <v>515</v>
      </c>
      <c r="C37" s="37" t="s">
        <v>531</v>
      </c>
      <c r="D37" s="37"/>
      <c r="E37" s="38">
        <v>75.55</v>
      </c>
      <c r="F37" s="38"/>
    </row>
    <row r="38" spans="1:6" ht="24.75" customHeight="1">
      <c r="A38" s="1">
        <f t="shared" si="0"/>
        <v>31</v>
      </c>
      <c r="B38" s="2" t="s">
        <v>515</v>
      </c>
      <c r="C38" s="37" t="s">
        <v>532</v>
      </c>
      <c r="D38" s="37"/>
      <c r="E38" s="38">
        <v>207.42</v>
      </c>
      <c r="F38" s="38"/>
    </row>
    <row r="39" spans="1:6" ht="24.75" customHeight="1">
      <c r="A39" s="1">
        <f t="shared" si="0"/>
        <v>32</v>
      </c>
      <c r="B39" s="2" t="s">
        <v>515</v>
      </c>
      <c r="C39" s="37" t="s">
        <v>532</v>
      </c>
      <c r="D39" s="37"/>
      <c r="E39" s="38">
        <v>1743</v>
      </c>
      <c r="F39" s="38"/>
    </row>
    <row r="40" spans="1:6" ht="24.75" customHeight="1">
      <c r="A40" s="1">
        <f t="shared" si="0"/>
        <v>33</v>
      </c>
      <c r="B40" s="2" t="s">
        <v>515</v>
      </c>
      <c r="C40" s="37" t="s">
        <v>533</v>
      </c>
      <c r="D40" s="37"/>
      <c r="E40" s="38">
        <v>207.42</v>
      </c>
      <c r="F40" s="38"/>
    </row>
    <row r="41" spans="1:6" ht="24.75" customHeight="1">
      <c r="A41" s="1">
        <f t="shared" si="0"/>
        <v>34</v>
      </c>
      <c r="B41" s="2" t="s">
        <v>515</v>
      </c>
      <c r="C41" s="37" t="s">
        <v>533</v>
      </c>
      <c r="D41" s="37"/>
      <c r="E41" s="38">
        <v>1743</v>
      </c>
      <c r="F41" s="38"/>
    </row>
    <row r="42" spans="1:6" ht="24.75" customHeight="1">
      <c r="A42" s="1">
        <f t="shared" si="0"/>
        <v>35</v>
      </c>
      <c r="B42" s="2" t="s">
        <v>515</v>
      </c>
      <c r="C42" s="37" t="s">
        <v>534</v>
      </c>
      <c r="D42" s="37"/>
      <c r="E42" s="38">
        <v>51.53</v>
      </c>
      <c r="F42" s="38"/>
    </row>
    <row r="43" spans="1:6" ht="24.75" customHeight="1">
      <c r="A43" s="1">
        <f t="shared" si="0"/>
        <v>36</v>
      </c>
      <c r="B43" s="2" t="s">
        <v>515</v>
      </c>
      <c r="C43" s="37" t="s">
        <v>535</v>
      </c>
      <c r="D43" s="37"/>
      <c r="E43" s="38">
        <v>12</v>
      </c>
      <c r="F43" s="38"/>
    </row>
    <row r="44" spans="1:6" ht="24.75" customHeight="1">
      <c r="A44" s="1">
        <f t="shared" si="0"/>
        <v>37</v>
      </c>
      <c r="B44" s="2" t="s">
        <v>515</v>
      </c>
      <c r="C44" s="37" t="s">
        <v>536</v>
      </c>
      <c r="D44" s="37"/>
      <c r="E44" s="38">
        <v>379.85</v>
      </c>
      <c r="F44" s="38"/>
    </row>
    <row r="45" spans="1:6" ht="24.75" customHeight="1">
      <c r="A45" s="1">
        <f t="shared" si="0"/>
        <v>38</v>
      </c>
      <c r="B45" s="2" t="s">
        <v>515</v>
      </c>
      <c r="C45" s="37" t="s">
        <v>536</v>
      </c>
      <c r="D45" s="37"/>
      <c r="E45" s="38">
        <v>1328</v>
      </c>
      <c r="F45" s="38"/>
    </row>
    <row r="46" spans="1:6" ht="24.75" customHeight="1">
      <c r="A46" s="1">
        <f t="shared" si="0"/>
        <v>39</v>
      </c>
      <c r="B46" s="2" t="s">
        <v>515</v>
      </c>
      <c r="C46" s="37" t="s">
        <v>537</v>
      </c>
      <c r="D46" s="37"/>
      <c r="E46" s="38">
        <v>55.33</v>
      </c>
      <c r="F46" s="38"/>
    </row>
    <row r="47" spans="1:6" ht="24.75" customHeight="1">
      <c r="A47" s="1">
        <f t="shared" si="0"/>
        <v>40</v>
      </c>
      <c r="B47" s="2" t="s">
        <v>515</v>
      </c>
      <c r="C47" s="37" t="s">
        <v>538</v>
      </c>
      <c r="D47" s="37"/>
      <c r="E47" s="38">
        <v>160</v>
      </c>
      <c r="F47" s="38"/>
    </row>
    <row r="48" spans="1:6" ht="24.75" customHeight="1">
      <c r="A48" s="1">
        <f t="shared" si="0"/>
        <v>41</v>
      </c>
      <c r="B48" s="2" t="s">
        <v>515</v>
      </c>
      <c r="C48" s="37" t="s">
        <v>539</v>
      </c>
      <c r="D48" s="37"/>
      <c r="E48" s="38">
        <v>29.88</v>
      </c>
      <c r="F48" s="38"/>
    </row>
    <row r="49" spans="1:6" ht="24.75" customHeight="1">
      <c r="A49" s="1">
        <f t="shared" si="0"/>
        <v>42</v>
      </c>
      <c r="B49" s="2" t="s">
        <v>515</v>
      </c>
      <c r="C49" s="37" t="s">
        <v>540</v>
      </c>
      <c r="D49" s="37"/>
      <c r="E49" s="38">
        <v>547.93</v>
      </c>
      <c r="F49" s="38"/>
    </row>
    <row r="50" spans="1:6" ht="24.75" customHeight="1">
      <c r="A50" s="1">
        <f t="shared" si="0"/>
        <v>43</v>
      </c>
      <c r="B50" s="2" t="s">
        <v>515</v>
      </c>
      <c r="C50" s="37" t="s">
        <v>541</v>
      </c>
      <c r="D50" s="37"/>
      <c r="E50" s="38">
        <v>28.56</v>
      </c>
      <c r="F50" s="38"/>
    </row>
    <row r="51" spans="1:9" ht="24.75" customHeight="1">
      <c r="A51" s="1">
        <f t="shared" si="0"/>
        <v>44</v>
      </c>
      <c r="B51" s="2" t="s">
        <v>515</v>
      </c>
      <c r="C51" s="37" t="s">
        <v>542</v>
      </c>
      <c r="D51" s="37"/>
      <c r="E51" s="38">
        <v>161.36</v>
      </c>
      <c r="F51" s="38"/>
      <c r="I51" s="3"/>
    </row>
    <row r="52" spans="1:6" ht="24.75" customHeight="1">
      <c r="A52" s="1">
        <f t="shared" si="0"/>
        <v>45</v>
      </c>
      <c r="B52" s="2" t="s">
        <v>515</v>
      </c>
      <c r="C52" s="37" t="s">
        <v>542</v>
      </c>
      <c r="D52" s="37"/>
      <c r="E52" s="38">
        <v>1356.04</v>
      </c>
      <c r="F52" s="38"/>
    </row>
    <row r="53" spans="1:6" ht="24.75" customHeight="1">
      <c r="A53" s="1">
        <f t="shared" si="0"/>
        <v>46</v>
      </c>
      <c r="B53" s="2" t="s">
        <v>515</v>
      </c>
      <c r="C53" s="37" t="s">
        <v>543</v>
      </c>
      <c r="D53" s="37"/>
      <c r="E53" s="38">
        <v>16.51</v>
      </c>
      <c r="F53" s="38"/>
    </row>
    <row r="54" spans="1:6" ht="24.75" customHeight="1">
      <c r="A54" s="1">
        <f t="shared" si="0"/>
        <v>47</v>
      </c>
      <c r="B54" s="2" t="s">
        <v>515</v>
      </c>
      <c r="C54" s="37" t="s">
        <v>543</v>
      </c>
      <c r="D54" s="37"/>
      <c r="E54" s="38">
        <v>112.4</v>
      </c>
      <c r="F54" s="38"/>
    </row>
    <row r="55" spans="1:9" ht="24.75" customHeight="1">
      <c r="A55" s="1">
        <f t="shared" si="0"/>
        <v>48</v>
      </c>
      <c r="B55" s="2" t="s">
        <v>544</v>
      </c>
      <c r="C55" s="37" t="s">
        <v>545</v>
      </c>
      <c r="D55" s="37"/>
      <c r="E55" s="38">
        <v>648.76</v>
      </c>
      <c r="F55" s="38"/>
      <c r="I55" s="3"/>
    </row>
    <row r="56" spans="1:9" ht="24.75" customHeight="1">
      <c r="A56" s="1">
        <f t="shared" si="0"/>
        <v>49</v>
      </c>
      <c r="B56" s="2" t="s">
        <v>544</v>
      </c>
      <c r="C56" s="37" t="s">
        <v>546</v>
      </c>
      <c r="D56" s="37"/>
      <c r="E56" s="38">
        <v>119</v>
      </c>
      <c r="F56" s="38"/>
      <c r="I56" s="3"/>
    </row>
    <row r="57" spans="1:9" ht="24.75" customHeight="1">
      <c r="A57" s="1">
        <f t="shared" si="0"/>
        <v>50</v>
      </c>
      <c r="B57" s="2" t="s">
        <v>544</v>
      </c>
      <c r="C57" s="37" t="s">
        <v>547</v>
      </c>
      <c r="D57" s="37"/>
      <c r="E57" s="38">
        <v>49.61</v>
      </c>
      <c r="F57" s="38"/>
      <c r="I57" s="3"/>
    </row>
    <row r="58" spans="1:6" ht="24.75" customHeight="1">
      <c r="A58" s="1">
        <f t="shared" si="0"/>
        <v>51</v>
      </c>
      <c r="B58" s="2" t="s">
        <v>544</v>
      </c>
      <c r="C58" s="37" t="s">
        <v>566</v>
      </c>
      <c r="D58" s="37"/>
      <c r="E58" s="38">
        <v>49.6</v>
      </c>
      <c r="F58" s="38"/>
    </row>
    <row r="59" spans="1:6" ht="24.75" customHeight="1">
      <c r="A59" s="1">
        <f t="shared" si="0"/>
        <v>52</v>
      </c>
      <c r="B59" s="2" t="s">
        <v>544</v>
      </c>
      <c r="C59" s="37" t="s">
        <v>567</v>
      </c>
      <c r="D59" s="37"/>
      <c r="E59" s="38">
        <v>49.66</v>
      </c>
      <c r="F59" s="38"/>
    </row>
    <row r="60" spans="1:6" ht="24.75" customHeight="1">
      <c r="A60" s="1">
        <f t="shared" si="0"/>
        <v>53</v>
      </c>
      <c r="B60" s="2" t="s">
        <v>544</v>
      </c>
      <c r="C60" s="37" t="s">
        <v>568</v>
      </c>
      <c r="D60" s="37"/>
      <c r="E60" s="38">
        <v>1643.65</v>
      </c>
      <c r="F60" s="38"/>
    </row>
    <row r="61" spans="1:6" ht="24.75" customHeight="1">
      <c r="A61" s="1">
        <f t="shared" si="0"/>
        <v>54</v>
      </c>
      <c r="B61" s="2" t="s">
        <v>544</v>
      </c>
      <c r="C61" s="37" t="s">
        <v>569</v>
      </c>
      <c r="D61" s="37"/>
      <c r="E61" s="38">
        <v>796.28</v>
      </c>
      <c r="F61" s="38"/>
    </row>
    <row r="62" spans="1:6" ht="24.75" customHeight="1">
      <c r="A62" s="1">
        <f t="shared" si="0"/>
        <v>55</v>
      </c>
      <c r="B62" s="2" t="s">
        <v>544</v>
      </c>
      <c r="C62" s="37" t="s">
        <v>570</v>
      </c>
      <c r="D62" s="37"/>
      <c r="E62" s="38">
        <v>7150</v>
      </c>
      <c r="F62" s="38"/>
    </row>
    <row r="63" spans="1:6" ht="37.5" customHeight="1">
      <c r="A63" s="1">
        <f t="shared" si="0"/>
        <v>56</v>
      </c>
      <c r="B63" s="2" t="s">
        <v>544</v>
      </c>
      <c r="C63" s="37" t="s">
        <v>571</v>
      </c>
      <c r="D63" s="37"/>
      <c r="E63" s="38">
        <f>113802.44-676.32</f>
        <v>113126.12</v>
      </c>
      <c r="F63" s="38"/>
    </row>
    <row r="64" spans="1:6" ht="24.75" customHeight="1">
      <c r="A64" s="1">
        <f t="shared" si="0"/>
        <v>57</v>
      </c>
      <c r="B64" s="2" t="s">
        <v>544</v>
      </c>
      <c r="C64" s="37" t="s">
        <v>572</v>
      </c>
      <c r="D64" s="37"/>
      <c r="E64" s="38">
        <v>240</v>
      </c>
      <c r="F64" s="38"/>
    </row>
    <row r="65" spans="1:6" ht="24.75" customHeight="1">
      <c r="A65" s="1">
        <f t="shared" si="0"/>
        <v>58</v>
      </c>
      <c r="B65" s="2" t="s">
        <v>544</v>
      </c>
      <c r="C65" s="37" t="s">
        <v>573</v>
      </c>
      <c r="D65" s="37"/>
      <c r="E65" s="38">
        <v>13.3</v>
      </c>
      <c r="F65" s="38"/>
    </row>
    <row r="66" spans="1:6" ht="24.75" customHeight="1">
      <c r="A66" s="1">
        <f t="shared" si="0"/>
        <v>59</v>
      </c>
      <c r="B66" s="2" t="s">
        <v>544</v>
      </c>
      <c r="C66" s="37" t="s">
        <v>574</v>
      </c>
      <c r="D66" s="37"/>
      <c r="E66" s="38">
        <v>10.04</v>
      </c>
      <c r="F66" s="38"/>
    </row>
    <row r="67" spans="1:9" ht="24.75" customHeight="1">
      <c r="A67" s="1">
        <f t="shared" si="0"/>
        <v>60</v>
      </c>
      <c r="B67" s="2" t="s">
        <v>544</v>
      </c>
      <c r="C67" s="37" t="s">
        <v>575</v>
      </c>
      <c r="D67" s="37"/>
      <c r="E67" s="38">
        <v>593.39</v>
      </c>
      <c r="F67" s="38"/>
      <c r="I67" s="3"/>
    </row>
    <row r="68" spans="1:9" ht="24.75" customHeight="1">
      <c r="A68" s="1">
        <f t="shared" si="0"/>
        <v>61</v>
      </c>
      <c r="B68" s="2" t="s">
        <v>544</v>
      </c>
      <c r="C68" s="37" t="s">
        <v>576</v>
      </c>
      <c r="D68" s="37"/>
      <c r="E68" s="38">
        <v>119</v>
      </c>
      <c r="F68" s="38"/>
      <c r="I68" s="3"/>
    </row>
    <row r="69" spans="1:6" ht="24.75" customHeight="1">
      <c r="A69" s="1">
        <f t="shared" si="0"/>
        <v>62</v>
      </c>
      <c r="B69" s="2" t="s">
        <v>544</v>
      </c>
      <c r="C69" s="37" t="s">
        <v>577</v>
      </c>
      <c r="D69" s="37"/>
      <c r="E69" s="38">
        <v>98</v>
      </c>
      <c r="F69" s="38"/>
    </row>
    <row r="70" spans="1:6" ht="24.75" customHeight="1">
      <c r="A70" s="1">
        <f t="shared" si="0"/>
        <v>63</v>
      </c>
      <c r="B70" s="2" t="s">
        <v>544</v>
      </c>
      <c r="C70" s="37" t="s">
        <v>578</v>
      </c>
      <c r="D70" s="37"/>
      <c r="E70" s="38">
        <v>98</v>
      </c>
      <c r="F70" s="38"/>
    </row>
    <row r="71" spans="1:6" ht="24.75" customHeight="1">
      <c r="A71" s="1">
        <f t="shared" si="0"/>
        <v>64</v>
      </c>
      <c r="B71" s="2" t="s">
        <v>544</v>
      </c>
      <c r="C71" s="37" t="s">
        <v>579</v>
      </c>
      <c r="D71" s="37"/>
      <c r="E71" s="38">
        <v>1441.5</v>
      </c>
      <c r="F71" s="38"/>
    </row>
    <row r="72" spans="1:6" ht="24.75" customHeight="1">
      <c r="A72" s="1">
        <f t="shared" si="0"/>
        <v>65</v>
      </c>
      <c r="B72" s="2" t="s">
        <v>544</v>
      </c>
      <c r="C72" s="37" t="s">
        <v>577</v>
      </c>
      <c r="D72" s="37"/>
      <c r="E72" s="38">
        <v>514.6</v>
      </c>
      <c r="F72" s="38"/>
    </row>
    <row r="73" spans="1:6" ht="24.75" customHeight="1">
      <c r="A73" s="1">
        <f aca="true" t="shared" si="1" ref="A73:A136">A72+1</f>
        <v>66</v>
      </c>
      <c r="B73" s="2" t="s">
        <v>544</v>
      </c>
      <c r="C73" s="37" t="s">
        <v>578</v>
      </c>
      <c r="D73" s="37"/>
      <c r="E73" s="38">
        <v>514.6</v>
      </c>
      <c r="F73" s="38"/>
    </row>
    <row r="74" spans="1:9" ht="36.75" customHeight="1">
      <c r="A74" s="1">
        <f t="shared" si="1"/>
        <v>67</v>
      </c>
      <c r="B74" s="2" t="s">
        <v>580</v>
      </c>
      <c r="C74" s="37" t="s">
        <v>581</v>
      </c>
      <c r="D74" s="37"/>
      <c r="E74" s="38">
        <v>-492.03</v>
      </c>
      <c r="F74" s="38"/>
      <c r="I74" s="3"/>
    </row>
    <row r="75" spans="1:9" ht="24.75" customHeight="1">
      <c r="A75" s="1">
        <f t="shared" si="1"/>
        <v>68</v>
      </c>
      <c r="B75" s="2" t="s">
        <v>580</v>
      </c>
      <c r="C75" s="37" t="s">
        <v>582</v>
      </c>
      <c r="D75" s="37"/>
      <c r="E75" s="38">
        <v>1202.55</v>
      </c>
      <c r="F75" s="38"/>
      <c r="I75" s="3"/>
    </row>
    <row r="76" spans="1:9" ht="24.75" customHeight="1">
      <c r="A76" s="1">
        <f t="shared" si="1"/>
        <v>69</v>
      </c>
      <c r="B76" s="2" t="s">
        <v>580</v>
      </c>
      <c r="C76" s="37" t="s">
        <v>583</v>
      </c>
      <c r="D76" s="37"/>
      <c r="E76" s="38">
        <v>2400</v>
      </c>
      <c r="F76" s="38"/>
      <c r="I76" s="3"/>
    </row>
    <row r="77" spans="1:6" ht="24.75" customHeight="1">
      <c r="A77" s="1">
        <f t="shared" si="1"/>
        <v>70</v>
      </c>
      <c r="B77" s="2" t="s">
        <v>580</v>
      </c>
      <c r="C77" s="37" t="s">
        <v>584</v>
      </c>
      <c r="D77" s="37"/>
      <c r="E77" s="38">
        <v>3900</v>
      </c>
      <c r="F77" s="38"/>
    </row>
    <row r="78" spans="1:6" ht="24.75" customHeight="1">
      <c r="A78" s="1">
        <f t="shared" si="1"/>
        <v>71</v>
      </c>
      <c r="B78" s="2" t="s">
        <v>580</v>
      </c>
      <c r="C78" s="37" t="s">
        <v>585</v>
      </c>
      <c r="D78" s="37"/>
      <c r="E78" s="38">
        <v>5950</v>
      </c>
      <c r="F78" s="38"/>
    </row>
    <row r="79" spans="1:6" ht="24.75" customHeight="1">
      <c r="A79" s="1">
        <f t="shared" si="1"/>
        <v>72</v>
      </c>
      <c r="B79" s="2" t="s">
        <v>580</v>
      </c>
      <c r="C79" s="37" t="s">
        <v>586</v>
      </c>
      <c r="D79" s="37"/>
      <c r="E79" s="38">
        <v>314</v>
      </c>
      <c r="F79" s="38"/>
    </row>
    <row r="80" spans="1:6" ht="24.75" customHeight="1">
      <c r="A80" s="1">
        <f t="shared" si="1"/>
        <v>73</v>
      </c>
      <c r="B80" s="2" t="s">
        <v>580</v>
      </c>
      <c r="C80" s="37" t="s">
        <v>587</v>
      </c>
      <c r="D80" s="37"/>
      <c r="E80" s="38">
        <v>2300.51</v>
      </c>
      <c r="F80" s="38"/>
    </row>
    <row r="81" spans="1:6" ht="24.75" customHeight="1">
      <c r="A81" s="1">
        <f t="shared" si="1"/>
        <v>74</v>
      </c>
      <c r="B81" s="2" t="s">
        <v>580</v>
      </c>
      <c r="C81" s="37" t="s">
        <v>588</v>
      </c>
      <c r="D81" s="37"/>
      <c r="E81" s="38">
        <v>1831.23</v>
      </c>
      <c r="F81" s="38"/>
    </row>
    <row r="82" spans="1:6" ht="24.75" customHeight="1">
      <c r="A82" s="1">
        <f t="shared" si="1"/>
        <v>75</v>
      </c>
      <c r="B82" s="2" t="s">
        <v>580</v>
      </c>
      <c r="C82" s="37" t="s">
        <v>589</v>
      </c>
      <c r="D82" s="37"/>
      <c r="E82" s="38">
        <v>1988.81</v>
      </c>
      <c r="F82" s="38"/>
    </row>
    <row r="83" spans="1:6" ht="24.75" customHeight="1">
      <c r="A83" s="1">
        <f t="shared" si="1"/>
        <v>76</v>
      </c>
      <c r="B83" s="2" t="s">
        <v>580</v>
      </c>
      <c r="C83" s="37" t="s">
        <v>590</v>
      </c>
      <c r="D83" s="37"/>
      <c r="E83" s="38">
        <v>675.8</v>
      </c>
      <c r="F83" s="38"/>
    </row>
    <row r="84" spans="1:6" ht="24.75" customHeight="1">
      <c r="A84" s="1">
        <f t="shared" si="1"/>
        <v>77</v>
      </c>
      <c r="B84" s="2" t="s">
        <v>580</v>
      </c>
      <c r="C84" s="37" t="s">
        <v>591</v>
      </c>
      <c r="D84" s="37"/>
      <c r="E84" s="38">
        <v>1105.97</v>
      </c>
      <c r="F84" s="38"/>
    </row>
    <row r="85" spans="1:6" ht="24.75" customHeight="1">
      <c r="A85" s="1">
        <f t="shared" si="1"/>
        <v>78</v>
      </c>
      <c r="B85" s="2" t="s">
        <v>580</v>
      </c>
      <c r="C85" s="37" t="s">
        <v>592</v>
      </c>
      <c r="D85" s="37"/>
      <c r="E85" s="38">
        <v>1155.32</v>
      </c>
      <c r="F85" s="38"/>
    </row>
    <row r="86" spans="1:6" ht="24.75" customHeight="1">
      <c r="A86" s="1">
        <f t="shared" si="1"/>
        <v>79</v>
      </c>
      <c r="B86" s="2" t="s">
        <v>580</v>
      </c>
      <c r="C86" s="37" t="s">
        <v>593</v>
      </c>
      <c r="D86" s="37"/>
      <c r="E86" s="38">
        <v>554.24</v>
      </c>
      <c r="F86" s="38"/>
    </row>
    <row r="87" spans="1:6" ht="24.75" customHeight="1">
      <c r="A87" s="1">
        <f t="shared" si="1"/>
        <v>80</v>
      </c>
      <c r="B87" s="2" t="s">
        <v>580</v>
      </c>
      <c r="C87" s="37" t="s">
        <v>594</v>
      </c>
      <c r="D87" s="37"/>
      <c r="E87" s="38">
        <v>1583.19</v>
      </c>
      <c r="F87" s="38"/>
    </row>
    <row r="88" spans="1:6" ht="24.75" customHeight="1">
      <c r="A88" s="1">
        <f t="shared" si="1"/>
        <v>81</v>
      </c>
      <c r="B88" s="2" t="s">
        <v>580</v>
      </c>
      <c r="C88" s="37" t="s">
        <v>595</v>
      </c>
      <c r="D88" s="37"/>
      <c r="E88" s="38">
        <v>28.02</v>
      </c>
      <c r="F88" s="38"/>
    </row>
    <row r="89" spans="1:6" ht="24.75" customHeight="1">
      <c r="A89" s="1">
        <f t="shared" si="1"/>
        <v>82</v>
      </c>
      <c r="B89" s="2" t="s">
        <v>580</v>
      </c>
      <c r="C89" s="37" t="s">
        <v>596</v>
      </c>
      <c r="D89" s="37"/>
      <c r="E89" s="38">
        <v>409.97</v>
      </c>
      <c r="F89" s="38"/>
    </row>
    <row r="90" spans="1:6" ht="24.75" customHeight="1">
      <c r="A90" s="1">
        <f t="shared" si="1"/>
        <v>83</v>
      </c>
      <c r="B90" s="2" t="s">
        <v>580</v>
      </c>
      <c r="C90" s="37" t="s">
        <v>597</v>
      </c>
      <c r="D90" s="37"/>
      <c r="E90" s="38">
        <v>364.14</v>
      </c>
      <c r="F90" s="38"/>
    </row>
    <row r="91" spans="1:6" ht="24.75" customHeight="1">
      <c r="A91" s="1">
        <f t="shared" si="1"/>
        <v>84</v>
      </c>
      <c r="B91" s="2" t="s">
        <v>580</v>
      </c>
      <c r="C91" s="37" t="s">
        <v>594</v>
      </c>
      <c r="D91" s="37"/>
      <c r="E91" s="38">
        <v>38.1</v>
      </c>
      <c r="F91" s="38"/>
    </row>
    <row r="92" spans="1:6" ht="24.75" customHeight="1">
      <c r="A92" s="1">
        <f t="shared" si="1"/>
        <v>85</v>
      </c>
      <c r="B92" s="2" t="s">
        <v>580</v>
      </c>
      <c r="C92" s="37" t="s">
        <v>594</v>
      </c>
      <c r="D92" s="37"/>
      <c r="E92" s="38">
        <v>311.88</v>
      </c>
      <c r="F92" s="38"/>
    </row>
    <row r="93" spans="1:6" ht="24.75" customHeight="1">
      <c r="A93" s="1">
        <f t="shared" si="1"/>
        <v>86</v>
      </c>
      <c r="B93" s="2" t="s">
        <v>580</v>
      </c>
      <c r="C93" s="37" t="s">
        <v>598</v>
      </c>
      <c r="D93" s="37"/>
      <c r="E93" s="38">
        <v>41.65</v>
      </c>
      <c r="F93" s="38"/>
    </row>
    <row r="94" spans="1:6" ht="24.75" customHeight="1">
      <c r="A94" s="1">
        <f t="shared" si="1"/>
        <v>87</v>
      </c>
      <c r="B94" s="2" t="s">
        <v>580</v>
      </c>
      <c r="C94" s="37" t="s">
        <v>599</v>
      </c>
      <c r="D94" s="37"/>
      <c r="E94" s="38">
        <v>2935.73</v>
      </c>
      <c r="F94" s="38"/>
    </row>
    <row r="95" spans="1:6" ht="24.75" customHeight="1">
      <c r="A95" s="1">
        <f t="shared" si="1"/>
        <v>88</v>
      </c>
      <c r="B95" s="2" t="s">
        <v>580</v>
      </c>
      <c r="C95" s="37" t="s">
        <v>600</v>
      </c>
      <c r="D95" s="37"/>
      <c r="E95" s="38">
        <v>450.6</v>
      </c>
      <c r="F95" s="38"/>
    </row>
    <row r="96" spans="1:6" ht="24.75" customHeight="1">
      <c r="A96" s="1">
        <f t="shared" si="1"/>
        <v>89</v>
      </c>
      <c r="B96" s="2" t="s">
        <v>580</v>
      </c>
      <c r="C96" s="37" t="s">
        <v>601</v>
      </c>
      <c r="D96" s="37"/>
      <c r="E96" s="38">
        <v>78.42</v>
      </c>
      <c r="F96" s="38"/>
    </row>
    <row r="97" spans="1:6" ht="24.75" customHeight="1">
      <c r="A97" s="1">
        <f t="shared" si="1"/>
        <v>90</v>
      </c>
      <c r="B97" s="2" t="s">
        <v>580</v>
      </c>
      <c r="C97" s="37" t="s">
        <v>602</v>
      </c>
      <c r="D97" s="37"/>
      <c r="E97" s="38">
        <v>3280.83</v>
      </c>
      <c r="F97" s="38"/>
    </row>
    <row r="98" spans="1:6" ht="24.75" customHeight="1">
      <c r="A98" s="1">
        <f t="shared" si="1"/>
        <v>91</v>
      </c>
      <c r="B98" s="2" t="s">
        <v>580</v>
      </c>
      <c r="C98" s="37" t="s">
        <v>603</v>
      </c>
      <c r="D98" s="37"/>
      <c r="E98" s="38">
        <v>1268.96</v>
      </c>
      <c r="F98" s="38"/>
    </row>
    <row r="99" spans="1:6" ht="24.75" customHeight="1">
      <c r="A99" s="1">
        <f t="shared" si="1"/>
        <v>92</v>
      </c>
      <c r="B99" s="2" t="s">
        <v>580</v>
      </c>
      <c r="C99" s="37" t="s">
        <v>603</v>
      </c>
      <c r="D99" s="37"/>
      <c r="E99" s="38">
        <v>2469.25</v>
      </c>
      <c r="F99" s="38"/>
    </row>
    <row r="100" spans="1:6" ht="24.75" customHeight="1">
      <c r="A100" s="1">
        <f t="shared" si="1"/>
        <v>93</v>
      </c>
      <c r="B100" s="2" t="s">
        <v>580</v>
      </c>
      <c r="C100" s="37" t="s">
        <v>604</v>
      </c>
      <c r="D100" s="37"/>
      <c r="E100" s="38">
        <v>1182.71</v>
      </c>
      <c r="F100" s="38"/>
    </row>
    <row r="101" spans="1:6" ht="24.75" customHeight="1">
      <c r="A101" s="1">
        <f t="shared" si="1"/>
        <v>94</v>
      </c>
      <c r="B101" s="2" t="s">
        <v>580</v>
      </c>
      <c r="C101" s="37" t="s">
        <v>605</v>
      </c>
      <c r="D101" s="37"/>
      <c r="E101" s="38">
        <v>4.46</v>
      </c>
      <c r="F101" s="38"/>
    </row>
    <row r="102" spans="1:6" ht="24.75" customHeight="1">
      <c r="A102" s="1">
        <f t="shared" si="1"/>
        <v>95</v>
      </c>
      <c r="B102" s="2" t="s">
        <v>580</v>
      </c>
      <c r="C102" s="37" t="s">
        <v>606</v>
      </c>
      <c r="D102" s="37"/>
      <c r="E102" s="38">
        <v>14.69</v>
      </c>
      <c r="F102" s="38"/>
    </row>
    <row r="103" spans="1:6" ht="24.75" customHeight="1">
      <c r="A103" s="1">
        <f t="shared" si="1"/>
        <v>96</v>
      </c>
      <c r="B103" s="2" t="s">
        <v>580</v>
      </c>
      <c r="C103" s="37" t="s">
        <v>607</v>
      </c>
      <c r="D103" s="37"/>
      <c r="E103" s="38">
        <v>31.09</v>
      </c>
      <c r="F103" s="38"/>
    </row>
    <row r="104" spans="1:6" ht="24.75" customHeight="1">
      <c r="A104" s="1">
        <f t="shared" si="1"/>
        <v>97</v>
      </c>
      <c r="B104" s="2" t="s">
        <v>580</v>
      </c>
      <c r="C104" s="37" t="s">
        <v>607</v>
      </c>
      <c r="D104" s="37"/>
      <c r="E104" s="38">
        <v>3483.48</v>
      </c>
      <c r="F104" s="38"/>
    </row>
    <row r="105" spans="1:6" ht="24.75" customHeight="1">
      <c r="A105" s="1">
        <f t="shared" si="1"/>
        <v>98</v>
      </c>
      <c r="B105" s="2" t="s">
        <v>580</v>
      </c>
      <c r="C105" s="37" t="s">
        <v>608</v>
      </c>
      <c r="D105" s="37"/>
      <c r="E105" s="38">
        <v>3998.3</v>
      </c>
      <c r="F105" s="38"/>
    </row>
    <row r="106" spans="1:6" ht="24.75" customHeight="1">
      <c r="A106" s="1">
        <f t="shared" si="1"/>
        <v>99</v>
      </c>
      <c r="B106" s="2" t="s">
        <v>580</v>
      </c>
      <c r="C106" s="37" t="s">
        <v>609</v>
      </c>
      <c r="D106" s="37"/>
      <c r="E106" s="38">
        <v>119.29</v>
      </c>
      <c r="F106" s="38"/>
    </row>
    <row r="107" spans="1:6" ht="24.75" customHeight="1">
      <c r="A107" s="1">
        <f t="shared" si="1"/>
        <v>100</v>
      </c>
      <c r="B107" s="2" t="s">
        <v>580</v>
      </c>
      <c r="C107" s="37" t="s">
        <v>610</v>
      </c>
      <c r="D107" s="37"/>
      <c r="E107" s="38">
        <v>22.21</v>
      </c>
      <c r="F107" s="38"/>
    </row>
    <row r="108" spans="1:6" ht="24.75" customHeight="1">
      <c r="A108" s="1">
        <f t="shared" si="1"/>
        <v>101</v>
      </c>
      <c r="B108" s="2" t="s">
        <v>580</v>
      </c>
      <c r="C108" s="37" t="s">
        <v>610</v>
      </c>
      <c r="D108" s="37"/>
      <c r="E108" s="38">
        <v>2488.2</v>
      </c>
      <c r="F108" s="38"/>
    </row>
    <row r="109" spans="1:6" ht="24.75" customHeight="1">
      <c r="A109" s="1">
        <f t="shared" si="1"/>
        <v>102</v>
      </c>
      <c r="B109" s="2" t="s">
        <v>580</v>
      </c>
      <c r="C109" s="37" t="s">
        <v>611</v>
      </c>
      <c r="D109" s="37"/>
      <c r="E109" s="38">
        <v>46.03</v>
      </c>
      <c r="F109" s="38"/>
    </row>
    <row r="110" spans="1:6" ht="24.75" customHeight="1">
      <c r="A110" s="1">
        <f t="shared" si="1"/>
        <v>103</v>
      </c>
      <c r="B110" s="2" t="s">
        <v>580</v>
      </c>
      <c r="C110" s="37" t="s">
        <v>611</v>
      </c>
      <c r="D110" s="37"/>
      <c r="E110" s="38">
        <v>5158.23</v>
      </c>
      <c r="F110" s="38"/>
    </row>
    <row r="111" spans="1:6" ht="24.75" customHeight="1">
      <c r="A111" s="1">
        <f t="shared" si="1"/>
        <v>104</v>
      </c>
      <c r="B111" s="2" t="s">
        <v>580</v>
      </c>
      <c r="C111" s="37" t="s">
        <v>612</v>
      </c>
      <c r="D111" s="37"/>
      <c r="E111" s="38">
        <v>377.54</v>
      </c>
      <c r="F111" s="38"/>
    </row>
    <row r="112" spans="1:6" ht="24.75" customHeight="1">
      <c r="A112" s="1">
        <f t="shared" si="1"/>
        <v>105</v>
      </c>
      <c r="B112" s="2" t="s">
        <v>580</v>
      </c>
      <c r="C112" s="37" t="s">
        <v>613</v>
      </c>
      <c r="D112" s="37"/>
      <c r="E112" s="38">
        <v>26.65</v>
      </c>
      <c r="F112" s="38"/>
    </row>
    <row r="113" spans="1:6" ht="24.75" customHeight="1">
      <c r="A113" s="1">
        <f t="shared" si="1"/>
        <v>106</v>
      </c>
      <c r="B113" s="2" t="s">
        <v>580</v>
      </c>
      <c r="C113" s="37" t="s">
        <v>613</v>
      </c>
      <c r="D113" s="37"/>
      <c r="E113" s="38">
        <v>2985.84</v>
      </c>
      <c r="F113" s="38"/>
    </row>
    <row r="114" spans="1:6" ht="24.75" customHeight="1">
      <c r="A114" s="1">
        <f t="shared" si="1"/>
        <v>107</v>
      </c>
      <c r="B114" s="2" t="s">
        <v>580</v>
      </c>
      <c r="C114" s="37" t="s">
        <v>614</v>
      </c>
      <c r="D114" s="37"/>
      <c r="E114" s="38">
        <v>181.47</v>
      </c>
      <c r="F114" s="38"/>
    </row>
    <row r="115" spans="1:6" ht="24.75" customHeight="1">
      <c r="A115" s="1">
        <f t="shared" si="1"/>
        <v>108</v>
      </c>
      <c r="B115" s="2" t="s">
        <v>580</v>
      </c>
      <c r="C115" s="37" t="s">
        <v>615</v>
      </c>
      <c r="D115" s="37"/>
      <c r="E115" s="38">
        <v>164.01</v>
      </c>
      <c r="F115" s="38"/>
    </row>
    <row r="116" spans="1:6" ht="24.75" customHeight="1">
      <c r="A116" s="1">
        <f t="shared" si="1"/>
        <v>109</v>
      </c>
      <c r="B116" s="2" t="s">
        <v>580</v>
      </c>
      <c r="C116" s="37" t="s">
        <v>616</v>
      </c>
      <c r="D116" s="37"/>
      <c r="E116" s="38">
        <v>281.49</v>
      </c>
      <c r="F116" s="38"/>
    </row>
    <row r="117" spans="1:6" ht="24.75" customHeight="1">
      <c r="A117" s="1">
        <f t="shared" si="1"/>
        <v>110</v>
      </c>
      <c r="B117" s="2" t="s">
        <v>580</v>
      </c>
      <c r="C117" s="37" t="s">
        <v>616</v>
      </c>
      <c r="D117" s="37"/>
      <c r="E117" s="38">
        <v>1627</v>
      </c>
      <c r="F117" s="38"/>
    </row>
    <row r="118" spans="1:6" ht="24.75" customHeight="1">
      <c r="A118" s="1">
        <f t="shared" si="1"/>
        <v>111</v>
      </c>
      <c r="B118" s="2" t="s">
        <v>580</v>
      </c>
      <c r="C118" s="37" t="s">
        <v>617</v>
      </c>
      <c r="D118" s="37"/>
      <c r="E118" s="38">
        <v>391.13</v>
      </c>
      <c r="F118" s="38"/>
    </row>
    <row r="119" spans="1:6" ht="24.75" customHeight="1">
      <c r="A119" s="1">
        <f t="shared" si="1"/>
        <v>112</v>
      </c>
      <c r="B119" s="2" t="s">
        <v>580</v>
      </c>
      <c r="C119" s="37" t="s">
        <v>617</v>
      </c>
      <c r="D119" s="37"/>
      <c r="E119" s="38">
        <v>2191.19</v>
      </c>
      <c r="F119" s="38"/>
    </row>
    <row r="120" spans="1:6" ht="24.75" customHeight="1">
      <c r="A120" s="1">
        <f t="shared" si="1"/>
        <v>113</v>
      </c>
      <c r="B120" s="2" t="s">
        <v>580</v>
      </c>
      <c r="C120" s="37" t="s">
        <v>618</v>
      </c>
      <c r="D120" s="37"/>
      <c r="E120" s="38">
        <v>8.88</v>
      </c>
      <c r="F120" s="38"/>
    </row>
    <row r="121" spans="1:6" ht="24.75" customHeight="1">
      <c r="A121" s="1">
        <f t="shared" si="1"/>
        <v>114</v>
      </c>
      <c r="B121" s="2" t="s">
        <v>580</v>
      </c>
      <c r="C121" s="37" t="s">
        <v>618</v>
      </c>
      <c r="D121" s="37"/>
      <c r="E121" s="38">
        <v>995.28</v>
      </c>
      <c r="F121" s="38"/>
    </row>
    <row r="122" spans="1:9" ht="24.75" customHeight="1">
      <c r="A122" s="1">
        <f t="shared" si="1"/>
        <v>115</v>
      </c>
      <c r="B122" s="2" t="s">
        <v>619</v>
      </c>
      <c r="C122" s="37" t="s">
        <v>620</v>
      </c>
      <c r="D122" s="37"/>
      <c r="E122" s="38">
        <v>5657.45</v>
      </c>
      <c r="F122" s="38"/>
      <c r="I122" s="3"/>
    </row>
    <row r="123" spans="1:9" ht="24.75" customHeight="1">
      <c r="A123" s="1">
        <f t="shared" si="1"/>
        <v>116</v>
      </c>
      <c r="B123" s="2" t="s">
        <v>619</v>
      </c>
      <c r="C123" s="37" t="s">
        <v>621</v>
      </c>
      <c r="D123" s="37"/>
      <c r="E123" s="38">
        <v>160.65</v>
      </c>
      <c r="F123" s="38"/>
      <c r="I123" s="3"/>
    </row>
    <row r="124" spans="1:9" ht="24.75" customHeight="1">
      <c r="A124" s="1">
        <f t="shared" si="1"/>
        <v>117</v>
      </c>
      <c r="B124" s="2" t="s">
        <v>619</v>
      </c>
      <c r="C124" s="37" t="s">
        <v>622</v>
      </c>
      <c r="D124" s="37"/>
      <c r="E124" s="38">
        <v>145</v>
      </c>
      <c r="F124" s="38"/>
      <c r="I124" s="3"/>
    </row>
    <row r="125" spans="1:9" ht="24.75" customHeight="1">
      <c r="A125" s="1">
        <f t="shared" si="1"/>
        <v>118</v>
      </c>
      <c r="B125" s="2" t="s">
        <v>619</v>
      </c>
      <c r="C125" s="37" t="s">
        <v>623</v>
      </c>
      <c r="D125" s="37"/>
      <c r="E125" s="38">
        <v>2299.08</v>
      </c>
      <c r="F125" s="38"/>
      <c r="I125" s="3"/>
    </row>
    <row r="126" spans="1:9" ht="24.75" customHeight="1">
      <c r="A126" s="1">
        <f t="shared" si="1"/>
        <v>119</v>
      </c>
      <c r="B126" s="2" t="s">
        <v>619</v>
      </c>
      <c r="C126" s="37" t="s">
        <v>624</v>
      </c>
      <c r="D126" s="37"/>
      <c r="E126" s="38">
        <v>654.39</v>
      </c>
      <c r="F126" s="38"/>
      <c r="I126" s="3"/>
    </row>
    <row r="127" spans="1:9" ht="24.75" customHeight="1">
      <c r="A127" s="1">
        <f t="shared" si="1"/>
        <v>120</v>
      </c>
      <c r="B127" s="2" t="s">
        <v>619</v>
      </c>
      <c r="C127" s="37" t="s">
        <v>625</v>
      </c>
      <c r="D127" s="37"/>
      <c r="E127" s="38">
        <v>2921.6</v>
      </c>
      <c r="F127" s="38"/>
      <c r="I127" s="3"/>
    </row>
    <row r="128" spans="1:9" ht="24.75" customHeight="1">
      <c r="A128" s="1">
        <f t="shared" si="1"/>
        <v>121</v>
      </c>
      <c r="B128" s="2" t="s">
        <v>619</v>
      </c>
      <c r="C128" s="37" t="s">
        <v>626</v>
      </c>
      <c r="D128" s="37"/>
      <c r="E128" s="38">
        <v>5657.45</v>
      </c>
      <c r="F128" s="38"/>
      <c r="I128" s="3"/>
    </row>
    <row r="129" spans="1:9" ht="24.75" customHeight="1">
      <c r="A129" s="1">
        <f t="shared" si="1"/>
        <v>122</v>
      </c>
      <c r="B129" s="2" t="s">
        <v>619</v>
      </c>
      <c r="C129" s="37" t="s">
        <v>627</v>
      </c>
      <c r="D129" s="37"/>
      <c r="E129" s="38">
        <v>142.88</v>
      </c>
      <c r="F129" s="38"/>
      <c r="I129" s="3"/>
    </row>
    <row r="130" spans="1:9" ht="24.75" customHeight="1">
      <c r="A130" s="1">
        <f t="shared" si="1"/>
        <v>123</v>
      </c>
      <c r="B130" s="2" t="s">
        <v>619</v>
      </c>
      <c r="C130" s="37" t="s">
        <v>628</v>
      </c>
      <c r="D130" s="37"/>
      <c r="E130" s="38">
        <v>89.25</v>
      </c>
      <c r="F130" s="38"/>
      <c r="I130" s="3"/>
    </row>
    <row r="131" spans="1:9" ht="24.75" customHeight="1">
      <c r="A131" s="1">
        <f t="shared" si="1"/>
        <v>124</v>
      </c>
      <c r="B131" s="2" t="s">
        <v>619</v>
      </c>
      <c r="C131" s="37" t="s">
        <v>629</v>
      </c>
      <c r="D131" s="37"/>
      <c r="E131" s="38">
        <v>5657.45</v>
      </c>
      <c r="F131" s="38"/>
      <c r="I131" s="3"/>
    </row>
    <row r="132" spans="1:6" ht="24.75" customHeight="1">
      <c r="A132" s="1">
        <f t="shared" si="1"/>
        <v>125</v>
      </c>
      <c r="B132" s="2" t="s">
        <v>619</v>
      </c>
      <c r="C132" s="37" t="s">
        <v>630</v>
      </c>
      <c r="D132" s="37"/>
      <c r="E132" s="38">
        <v>5657.45</v>
      </c>
      <c r="F132" s="38"/>
    </row>
    <row r="133" spans="1:6" ht="24.75" customHeight="1">
      <c r="A133" s="1">
        <f t="shared" si="1"/>
        <v>126</v>
      </c>
      <c r="B133" s="2" t="s">
        <v>619</v>
      </c>
      <c r="C133" s="37" t="s">
        <v>631</v>
      </c>
      <c r="D133" s="37"/>
      <c r="E133" s="38">
        <v>163.01</v>
      </c>
      <c r="F133" s="38"/>
    </row>
    <row r="134" spans="1:6" ht="24.75" customHeight="1">
      <c r="A134" s="1">
        <f t="shared" si="1"/>
        <v>127</v>
      </c>
      <c r="B134" s="2" t="s">
        <v>619</v>
      </c>
      <c r="C134" s="37" t="s">
        <v>631</v>
      </c>
      <c r="D134" s="37"/>
      <c r="E134" s="38">
        <v>1369.8</v>
      </c>
      <c r="F134" s="38"/>
    </row>
    <row r="135" spans="1:6" ht="24.75" customHeight="1">
      <c r="A135" s="1">
        <f t="shared" si="1"/>
        <v>128</v>
      </c>
      <c r="B135" s="2" t="s">
        <v>619</v>
      </c>
      <c r="C135" s="37" t="s">
        <v>632</v>
      </c>
      <c r="D135" s="37"/>
      <c r="E135" s="38">
        <v>377.75</v>
      </c>
      <c r="F135" s="38"/>
    </row>
    <row r="136" spans="1:6" ht="24.75" customHeight="1">
      <c r="A136" s="1">
        <f t="shared" si="1"/>
        <v>129</v>
      </c>
      <c r="B136" s="2" t="s">
        <v>619</v>
      </c>
      <c r="C136" s="37" t="s">
        <v>633</v>
      </c>
      <c r="D136" s="37"/>
      <c r="E136" s="38">
        <v>222.26</v>
      </c>
      <c r="F136" s="38"/>
    </row>
    <row r="137" spans="1:6" ht="24.75" customHeight="1">
      <c r="A137" s="1">
        <f aca="true" t="shared" si="2" ref="A137:A200">A136+1</f>
        <v>130</v>
      </c>
      <c r="B137" s="2" t="s">
        <v>619</v>
      </c>
      <c r="C137" s="37" t="s">
        <v>634</v>
      </c>
      <c r="D137" s="37"/>
      <c r="E137" s="38">
        <v>5657.45</v>
      </c>
      <c r="F137" s="38"/>
    </row>
    <row r="138" spans="1:6" ht="24.75" customHeight="1">
      <c r="A138" s="1">
        <f t="shared" si="2"/>
        <v>131</v>
      </c>
      <c r="B138" s="2" t="s">
        <v>619</v>
      </c>
      <c r="C138" s="37" t="s">
        <v>635</v>
      </c>
      <c r="D138" s="37"/>
      <c r="E138" s="38">
        <v>5657.45</v>
      </c>
      <c r="F138" s="38"/>
    </row>
    <row r="139" spans="1:6" ht="24.75" customHeight="1">
      <c r="A139" s="1">
        <f t="shared" si="2"/>
        <v>132</v>
      </c>
      <c r="B139" s="2" t="s">
        <v>619</v>
      </c>
      <c r="C139" s="37" t="s">
        <v>625</v>
      </c>
      <c r="D139" s="37"/>
      <c r="E139" s="38">
        <v>521.51</v>
      </c>
      <c r="F139" s="38"/>
    </row>
    <row r="140" spans="1:6" ht="24.75" customHeight="1">
      <c r="A140" s="1">
        <f t="shared" si="2"/>
        <v>133</v>
      </c>
      <c r="B140" s="2" t="s">
        <v>619</v>
      </c>
      <c r="C140" s="37" t="s">
        <v>636</v>
      </c>
      <c r="D140" s="37"/>
      <c r="E140" s="38">
        <v>488.91</v>
      </c>
      <c r="F140" s="38"/>
    </row>
    <row r="141" spans="1:6" ht="24.75" customHeight="1">
      <c r="A141" s="1">
        <f t="shared" si="2"/>
        <v>134</v>
      </c>
      <c r="B141" s="2" t="s">
        <v>619</v>
      </c>
      <c r="C141" s="37" t="s">
        <v>636</v>
      </c>
      <c r="D141" s="37"/>
      <c r="E141" s="38">
        <v>2739</v>
      </c>
      <c r="F141" s="38"/>
    </row>
    <row r="142" spans="1:6" ht="24.75" customHeight="1">
      <c r="A142" s="1">
        <f t="shared" si="2"/>
        <v>135</v>
      </c>
      <c r="B142" s="2" t="s">
        <v>637</v>
      </c>
      <c r="C142" s="37" t="s">
        <v>638</v>
      </c>
      <c r="D142" s="37"/>
      <c r="E142" s="38">
        <v>1342.32</v>
      </c>
      <c r="F142" s="38"/>
    </row>
    <row r="143" spans="1:6" ht="24.75" customHeight="1">
      <c r="A143" s="1">
        <f t="shared" si="2"/>
        <v>136</v>
      </c>
      <c r="B143" s="2" t="s">
        <v>637</v>
      </c>
      <c r="C143" s="37" t="s">
        <v>639</v>
      </c>
      <c r="D143" s="37"/>
      <c r="E143" s="38">
        <v>16972.35</v>
      </c>
      <c r="F143" s="38"/>
    </row>
    <row r="144" spans="1:6" ht="24.75" customHeight="1">
      <c r="A144" s="1">
        <f t="shared" si="2"/>
        <v>137</v>
      </c>
      <c r="B144" s="2" t="s">
        <v>637</v>
      </c>
      <c r="C144" s="37" t="s">
        <v>640</v>
      </c>
      <c r="D144" s="37"/>
      <c r="E144" s="38">
        <v>1327.33</v>
      </c>
      <c r="F144" s="38"/>
    </row>
    <row r="145" spans="1:6" ht="24.75" customHeight="1">
      <c r="A145" s="1">
        <f t="shared" si="2"/>
        <v>138</v>
      </c>
      <c r="B145" s="2" t="s">
        <v>637</v>
      </c>
      <c r="C145" s="37" t="s">
        <v>640</v>
      </c>
      <c r="D145" s="37"/>
      <c r="E145" s="38">
        <v>7435.99</v>
      </c>
      <c r="F145" s="38"/>
    </row>
    <row r="146" spans="1:6" ht="24.75" customHeight="1">
      <c r="A146" s="1">
        <f t="shared" si="2"/>
        <v>139</v>
      </c>
      <c r="B146" s="2" t="s">
        <v>637</v>
      </c>
      <c r="C146" s="37" t="s">
        <v>641</v>
      </c>
      <c r="D146" s="37"/>
      <c r="E146" s="38">
        <v>2680</v>
      </c>
      <c r="F146" s="38"/>
    </row>
    <row r="147" spans="1:6" ht="24.75" customHeight="1">
      <c r="A147" s="1">
        <f t="shared" si="2"/>
        <v>140</v>
      </c>
      <c r="B147" s="2" t="s">
        <v>637</v>
      </c>
      <c r="C147" s="37" t="s">
        <v>642</v>
      </c>
      <c r="D147" s="37"/>
      <c r="E147" s="38">
        <v>238</v>
      </c>
      <c r="F147" s="38"/>
    </row>
    <row r="148" spans="1:6" ht="24.75" customHeight="1">
      <c r="A148" s="1">
        <f t="shared" si="2"/>
        <v>141</v>
      </c>
      <c r="B148" s="2" t="s">
        <v>637</v>
      </c>
      <c r="C148" s="37" t="s">
        <v>643</v>
      </c>
      <c r="D148" s="37"/>
      <c r="E148" s="38">
        <v>286.82</v>
      </c>
      <c r="F148" s="38"/>
    </row>
    <row r="149" spans="1:6" ht="24.75" customHeight="1">
      <c r="A149" s="1">
        <f t="shared" si="2"/>
        <v>142</v>
      </c>
      <c r="B149" s="2" t="s">
        <v>637</v>
      </c>
      <c r="C149" s="37" t="s">
        <v>643</v>
      </c>
      <c r="D149" s="37"/>
      <c r="E149" s="38">
        <v>2509.51</v>
      </c>
      <c r="F149" s="38"/>
    </row>
    <row r="150" spans="1:6" ht="24.75" customHeight="1">
      <c r="A150" s="1">
        <f t="shared" si="2"/>
        <v>143</v>
      </c>
      <c r="B150" s="2" t="s">
        <v>637</v>
      </c>
      <c r="C150" s="37" t="s">
        <v>644</v>
      </c>
      <c r="D150" s="37"/>
      <c r="E150" s="38">
        <v>293.35</v>
      </c>
      <c r="F150" s="38"/>
    </row>
    <row r="151" spans="1:6" ht="24.75" customHeight="1">
      <c r="A151" s="1">
        <f t="shared" si="2"/>
        <v>144</v>
      </c>
      <c r="B151" s="2" t="s">
        <v>637</v>
      </c>
      <c r="C151" s="37" t="s">
        <v>644</v>
      </c>
      <c r="D151" s="37"/>
      <c r="E151" s="38">
        <v>1643.4</v>
      </c>
      <c r="F151" s="38"/>
    </row>
    <row r="152" spans="1:6" ht="24.75" customHeight="1">
      <c r="A152" s="1">
        <f t="shared" si="2"/>
        <v>145</v>
      </c>
      <c r="B152" s="2" t="s">
        <v>637</v>
      </c>
      <c r="C152" s="37" t="s">
        <v>645</v>
      </c>
      <c r="D152" s="37"/>
      <c r="E152" s="38">
        <v>325.94</v>
      </c>
      <c r="F152" s="38"/>
    </row>
    <row r="153" spans="1:6" ht="24.75" customHeight="1">
      <c r="A153" s="1">
        <f t="shared" si="2"/>
        <v>146</v>
      </c>
      <c r="B153" s="2" t="s">
        <v>637</v>
      </c>
      <c r="C153" s="37" t="s">
        <v>645</v>
      </c>
      <c r="D153" s="37"/>
      <c r="E153" s="38">
        <v>2739</v>
      </c>
      <c r="F153" s="38"/>
    </row>
    <row r="154" spans="1:6" ht="24.75" customHeight="1">
      <c r="A154" s="1">
        <f t="shared" si="2"/>
        <v>147</v>
      </c>
      <c r="B154" s="2" t="s">
        <v>637</v>
      </c>
      <c r="C154" s="37" t="s">
        <v>646</v>
      </c>
      <c r="D154" s="37"/>
      <c r="E154" s="38">
        <v>1441.5</v>
      </c>
      <c r="F154" s="38"/>
    </row>
    <row r="155" spans="1:6" ht="24.75" customHeight="1">
      <c r="A155" s="1">
        <f t="shared" si="2"/>
        <v>148</v>
      </c>
      <c r="B155" s="2" t="s">
        <v>637</v>
      </c>
      <c r="C155" s="37" t="s">
        <v>647</v>
      </c>
      <c r="D155" s="37"/>
      <c r="E155" s="38">
        <v>228.16</v>
      </c>
      <c r="F155" s="38"/>
    </row>
    <row r="156" spans="1:6" ht="24.75" customHeight="1">
      <c r="A156" s="1">
        <f t="shared" si="2"/>
        <v>149</v>
      </c>
      <c r="B156" s="2" t="s">
        <v>637</v>
      </c>
      <c r="C156" s="37" t="s">
        <v>647</v>
      </c>
      <c r="D156" s="37"/>
      <c r="E156" s="38">
        <v>1917.3</v>
      </c>
      <c r="F156" s="38"/>
    </row>
    <row r="157" spans="1:6" ht="24.75" customHeight="1">
      <c r="A157" s="1">
        <f t="shared" si="2"/>
        <v>150</v>
      </c>
      <c r="B157" s="2" t="s">
        <v>637</v>
      </c>
      <c r="C157" s="37" t="s">
        <v>648</v>
      </c>
      <c r="D157" s="37"/>
      <c r="E157" s="38">
        <v>228.16</v>
      </c>
      <c r="F157" s="38"/>
    </row>
    <row r="158" spans="1:6" ht="24.75" customHeight="1">
      <c r="A158" s="1">
        <f t="shared" si="2"/>
        <v>151</v>
      </c>
      <c r="B158" s="2" t="s">
        <v>637</v>
      </c>
      <c r="C158" s="37" t="s">
        <v>648</v>
      </c>
      <c r="D158" s="37"/>
      <c r="E158" s="38">
        <v>1917.3</v>
      </c>
      <c r="F158" s="38"/>
    </row>
    <row r="159" spans="1:6" ht="24.75" customHeight="1">
      <c r="A159" s="1">
        <f t="shared" si="2"/>
        <v>152</v>
      </c>
      <c r="B159" s="2" t="s">
        <v>637</v>
      </c>
      <c r="C159" s="37" t="s">
        <v>649</v>
      </c>
      <c r="D159" s="37"/>
      <c r="E159" s="38">
        <v>0.44</v>
      </c>
      <c r="F159" s="38"/>
    </row>
    <row r="160" spans="1:6" ht="24.75" customHeight="1">
      <c r="A160" s="1">
        <f t="shared" si="2"/>
        <v>153</v>
      </c>
      <c r="B160" s="2" t="s">
        <v>637</v>
      </c>
      <c r="C160" s="37" t="s">
        <v>650</v>
      </c>
      <c r="D160" s="37"/>
      <c r="E160" s="38">
        <v>237.05</v>
      </c>
      <c r="F160" s="38"/>
    </row>
    <row r="161" spans="1:6" ht="24.75" customHeight="1">
      <c r="A161" s="1">
        <f t="shared" si="2"/>
        <v>154</v>
      </c>
      <c r="B161" s="2" t="s">
        <v>637</v>
      </c>
      <c r="C161" s="37" t="s">
        <v>650</v>
      </c>
      <c r="D161" s="37"/>
      <c r="E161" s="38">
        <v>1933.88</v>
      </c>
      <c r="F161" s="38"/>
    </row>
    <row r="162" spans="1:6" ht="24.75" customHeight="1">
      <c r="A162" s="1">
        <f t="shared" si="2"/>
        <v>155</v>
      </c>
      <c r="B162" s="2" t="s">
        <v>637</v>
      </c>
      <c r="C162" s="37" t="s">
        <v>651</v>
      </c>
      <c r="D162" s="37"/>
      <c r="E162" s="38">
        <v>56350.08</v>
      </c>
      <c r="F162" s="38"/>
    </row>
    <row r="163" spans="1:6" ht="24.75" customHeight="1">
      <c r="A163" s="1">
        <f t="shared" si="2"/>
        <v>156</v>
      </c>
      <c r="B163" s="2" t="s">
        <v>637</v>
      </c>
      <c r="C163" s="37" t="s">
        <v>652</v>
      </c>
      <c r="D163" s="37"/>
      <c r="E163" s="38">
        <v>12.4</v>
      </c>
      <c r="F163" s="38"/>
    </row>
    <row r="164" spans="1:6" ht="24.75" customHeight="1">
      <c r="A164" s="1">
        <f t="shared" si="2"/>
        <v>157</v>
      </c>
      <c r="B164" s="2" t="s">
        <v>653</v>
      </c>
      <c r="C164" s="37" t="s">
        <v>654</v>
      </c>
      <c r="D164" s="37"/>
      <c r="E164" s="38">
        <v>178.5</v>
      </c>
      <c r="F164" s="38"/>
    </row>
    <row r="165" spans="1:6" ht="24.75" customHeight="1">
      <c r="A165" s="1">
        <f t="shared" si="2"/>
        <v>158</v>
      </c>
      <c r="B165" s="2" t="s">
        <v>653</v>
      </c>
      <c r="C165" s="37" t="s">
        <v>655</v>
      </c>
      <c r="D165" s="37"/>
      <c r="E165" s="38">
        <v>4906.16</v>
      </c>
      <c r="F165" s="38"/>
    </row>
    <row r="166" spans="1:6" ht="24.75" customHeight="1">
      <c r="A166" s="1">
        <f t="shared" si="2"/>
        <v>159</v>
      </c>
      <c r="B166" s="2" t="s">
        <v>653</v>
      </c>
      <c r="C166" s="37" t="s">
        <v>656</v>
      </c>
      <c r="D166" s="37"/>
      <c r="E166" s="38">
        <v>960.34</v>
      </c>
      <c r="F166" s="38"/>
    </row>
    <row r="167" spans="1:6" ht="24.75" customHeight="1">
      <c r="A167" s="1">
        <f t="shared" si="2"/>
        <v>160</v>
      </c>
      <c r="B167" s="2" t="s">
        <v>653</v>
      </c>
      <c r="C167" s="37" t="s">
        <v>657</v>
      </c>
      <c r="D167" s="37"/>
      <c r="E167" s="38">
        <v>893.33</v>
      </c>
      <c r="F167" s="38"/>
    </row>
    <row r="168" spans="1:6" ht="24.75" customHeight="1">
      <c r="A168" s="1">
        <f t="shared" si="2"/>
        <v>161</v>
      </c>
      <c r="B168" s="2" t="s">
        <v>653</v>
      </c>
      <c r="C168" s="37" t="s">
        <v>658</v>
      </c>
      <c r="D168" s="37"/>
      <c r="E168" s="38">
        <v>1881.79</v>
      </c>
      <c r="F168" s="38"/>
    </row>
    <row r="169" spans="1:6" ht="24.75" customHeight="1">
      <c r="A169" s="1">
        <f t="shared" si="2"/>
        <v>162</v>
      </c>
      <c r="B169" s="2" t="s">
        <v>653</v>
      </c>
      <c r="C169" s="37" t="s">
        <v>659</v>
      </c>
      <c r="D169" s="37"/>
      <c r="E169" s="38">
        <v>642.6</v>
      </c>
      <c r="F169" s="38"/>
    </row>
    <row r="170" spans="1:6" ht="24.75" customHeight="1">
      <c r="A170" s="1">
        <f t="shared" si="2"/>
        <v>163</v>
      </c>
      <c r="B170" s="2" t="s">
        <v>653</v>
      </c>
      <c r="C170" s="37" t="s">
        <v>660</v>
      </c>
      <c r="D170" s="37"/>
      <c r="E170" s="38">
        <v>854.6</v>
      </c>
      <c r="F170" s="38"/>
    </row>
    <row r="171" spans="1:6" ht="24.75" customHeight="1">
      <c r="A171" s="1">
        <f t="shared" si="2"/>
        <v>164</v>
      </c>
      <c r="B171" s="2" t="s">
        <v>653</v>
      </c>
      <c r="C171" s="37" t="s">
        <v>661</v>
      </c>
      <c r="D171" s="37"/>
      <c r="E171" s="38">
        <v>2949.54</v>
      </c>
      <c r="F171" s="38"/>
    </row>
    <row r="172" spans="1:6" ht="24.75" customHeight="1">
      <c r="A172" s="1">
        <f t="shared" si="2"/>
        <v>165</v>
      </c>
      <c r="B172" s="2" t="s">
        <v>653</v>
      </c>
      <c r="C172" s="37" t="s">
        <v>662</v>
      </c>
      <c r="D172" s="37"/>
      <c r="E172" s="38">
        <v>677.64</v>
      </c>
      <c r="F172" s="38"/>
    </row>
    <row r="173" spans="1:6" ht="24.75" customHeight="1">
      <c r="A173" s="1">
        <f t="shared" si="2"/>
        <v>166</v>
      </c>
      <c r="B173" s="2" t="s">
        <v>653</v>
      </c>
      <c r="C173" s="37" t="s">
        <v>663</v>
      </c>
      <c r="D173" s="37"/>
      <c r="E173" s="38">
        <v>5.59</v>
      </c>
      <c r="F173" s="38"/>
    </row>
    <row r="174" spans="1:6" ht="24.75" customHeight="1">
      <c r="A174" s="1">
        <f t="shared" si="2"/>
        <v>167</v>
      </c>
      <c r="B174" s="2" t="s">
        <v>653</v>
      </c>
      <c r="C174" s="37" t="s">
        <v>659</v>
      </c>
      <c r="D174" s="37"/>
      <c r="E174" s="38">
        <v>511.7</v>
      </c>
      <c r="F174" s="38"/>
    </row>
    <row r="175" spans="1:6" ht="24.75" customHeight="1">
      <c r="A175" s="1">
        <f t="shared" si="2"/>
        <v>168</v>
      </c>
      <c r="B175" s="2" t="s">
        <v>653</v>
      </c>
      <c r="C175" s="37" t="s">
        <v>664</v>
      </c>
      <c r="D175" s="37"/>
      <c r="E175" s="38">
        <v>2545.85</v>
      </c>
      <c r="F175" s="38"/>
    </row>
    <row r="176" spans="1:6" ht="24.75" customHeight="1">
      <c r="A176" s="1">
        <f t="shared" si="2"/>
        <v>169</v>
      </c>
      <c r="B176" s="2" t="s">
        <v>653</v>
      </c>
      <c r="C176" s="37" t="s">
        <v>665</v>
      </c>
      <c r="D176" s="37"/>
      <c r="E176" s="38">
        <v>479.95</v>
      </c>
      <c r="F176" s="38"/>
    </row>
    <row r="177" spans="1:6" ht="24.75" customHeight="1">
      <c r="A177" s="1">
        <f t="shared" si="2"/>
        <v>170</v>
      </c>
      <c r="B177" s="2" t="s">
        <v>653</v>
      </c>
      <c r="C177" s="37" t="s">
        <v>666</v>
      </c>
      <c r="D177" s="37"/>
      <c r="E177" s="38">
        <v>28.94</v>
      </c>
      <c r="F177" s="38"/>
    </row>
    <row r="178" spans="1:6" ht="37.5" customHeight="1">
      <c r="A178" s="1">
        <f t="shared" si="2"/>
        <v>171</v>
      </c>
      <c r="B178" s="2" t="s">
        <v>653</v>
      </c>
      <c r="C178" s="37" t="s">
        <v>667</v>
      </c>
      <c r="D178" s="37"/>
      <c r="E178" s="38">
        <f>344-132</f>
        <v>212</v>
      </c>
      <c r="F178" s="38"/>
    </row>
    <row r="179" spans="1:6" ht="24.75" customHeight="1">
      <c r="A179" s="1">
        <f t="shared" si="2"/>
        <v>172</v>
      </c>
      <c r="B179" s="2" t="s">
        <v>653</v>
      </c>
      <c r="C179" s="37" t="s">
        <v>668</v>
      </c>
      <c r="D179" s="37"/>
      <c r="E179" s="38">
        <v>49.98</v>
      </c>
      <c r="F179" s="38"/>
    </row>
    <row r="180" spans="1:6" ht="24.75" customHeight="1">
      <c r="A180" s="1">
        <f t="shared" si="2"/>
        <v>173</v>
      </c>
      <c r="B180" s="2" t="s">
        <v>653</v>
      </c>
      <c r="C180" s="37" t="s">
        <v>669</v>
      </c>
      <c r="D180" s="37"/>
      <c r="E180" s="38">
        <v>8486.18</v>
      </c>
      <c r="F180" s="38"/>
    </row>
    <row r="181" spans="1:6" ht="24.75" customHeight="1">
      <c r="A181" s="1">
        <f t="shared" si="2"/>
        <v>174</v>
      </c>
      <c r="B181" s="2" t="s">
        <v>653</v>
      </c>
      <c r="C181" s="37" t="s">
        <v>666</v>
      </c>
      <c r="D181" s="37"/>
      <c r="E181" s="38">
        <v>148.17</v>
      </c>
      <c r="F181" s="38"/>
    </row>
    <row r="182" spans="1:6" ht="24.75" customHeight="1">
      <c r="A182" s="1">
        <f t="shared" si="2"/>
        <v>175</v>
      </c>
      <c r="B182" s="2" t="s">
        <v>653</v>
      </c>
      <c r="C182" s="37" t="s">
        <v>665</v>
      </c>
      <c r="D182" s="37"/>
      <c r="E182" s="38">
        <v>71.82</v>
      </c>
      <c r="F182" s="38"/>
    </row>
    <row r="183" spans="1:6" ht="24.75" customHeight="1">
      <c r="A183" s="1">
        <f t="shared" si="2"/>
        <v>176</v>
      </c>
      <c r="B183" s="2" t="s">
        <v>653</v>
      </c>
      <c r="C183" s="37" t="s">
        <v>666</v>
      </c>
      <c r="D183" s="37"/>
      <c r="E183" s="38">
        <v>666.11</v>
      </c>
      <c r="F183" s="38"/>
    </row>
    <row r="184" spans="1:6" ht="24.75" customHeight="1">
      <c r="A184" s="1">
        <f t="shared" si="2"/>
        <v>177</v>
      </c>
      <c r="B184" s="2" t="s">
        <v>653</v>
      </c>
      <c r="C184" s="37" t="s">
        <v>670</v>
      </c>
      <c r="D184" s="37"/>
      <c r="E184" s="38">
        <v>85.64</v>
      </c>
      <c r="F184" s="38"/>
    </row>
    <row r="185" spans="1:6" ht="24.75" customHeight="1">
      <c r="A185" s="1">
        <f t="shared" si="2"/>
        <v>178</v>
      </c>
      <c r="B185" s="2" t="s">
        <v>653</v>
      </c>
      <c r="C185" s="37" t="s">
        <v>670</v>
      </c>
      <c r="D185" s="37"/>
      <c r="E185" s="38">
        <v>479.8</v>
      </c>
      <c r="F185" s="38"/>
    </row>
    <row r="186" spans="1:6" ht="24.75" customHeight="1">
      <c r="A186" s="1">
        <f t="shared" si="2"/>
        <v>179</v>
      </c>
      <c r="B186" s="2" t="s">
        <v>653</v>
      </c>
      <c r="C186" s="37" t="s">
        <v>666</v>
      </c>
      <c r="D186" s="37"/>
      <c r="E186" s="38">
        <v>242.76</v>
      </c>
      <c r="F186" s="38"/>
    </row>
    <row r="187" spans="1:6" ht="24.75" customHeight="1">
      <c r="A187" s="1">
        <f t="shared" si="2"/>
        <v>180</v>
      </c>
      <c r="B187" s="2" t="s">
        <v>653</v>
      </c>
      <c r="C187" s="37" t="s">
        <v>671</v>
      </c>
      <c r="D187" s="37"/>
      <c r="E187" s="38">
        <v>20.5</v>
      </c>
      <c r="F187" s="38"/>
    </row>
    <row r="188" spans="1:6" ht="24.75" customHeight="1">
      <c r="A188" s="1">
        <f t="shared" si="2"/>
        <v>181</v>
      </c>
      <c r="B188" s="2" t="s">
        <v>653</v>
      </c>
      <c r="C188" s="37" t="s">
        <v>671</v>
      </c>
      <c r="D188" s="37"/>
      <c r="E188" s="38">
        <v>21</v>
      </c>
      <c r="F188" s="38"/>
    </row>
    <row r="189" spans="1:6" ht="24.75" customHeight="1">
      <c r="A189" s="1">
        <f t="shared" si="2"/>
        <v>182</v>
      </c>
      <c r="B189" s="2" t="s">
        <v>653</v>
      </c>
      <c r="C189" s="37" t="s">
        <v>672</v>
      </c>
      <c r="D189" s="37"/>
      <c r="E189" s="38">
        <v>30.46</v>
      </c>
      <c r="F189" s="38"/>
    </row>
    <row r="190" spans="1:6" ht="24.75" customHeight="1">
      <c r="A190" s="1">
        <f t="shared" si="2"/>
        <v>183</v>
      </c>
      <c r="B190" s="2" t="s">
        <v>653</v>
      </c>
      <c r="C190" s="37" t="s">
        <v>673</v>
      </c>
      <c r="D190" s="37"/>
      <c r="E190" s="38">
        <v>225.98</v>
      </c>
      <c r="F190" s="38"/>
    </row>
    <row r="191" spans="1:6" ht="24.75" customHeight="1">
      <c r="A191" s="1">
        <f t="shared" si="2"/>
        <v>184</v>
      </c>
      <c r="B191" s="2" t="s">
        <v>653</v>
      </c>
      <c r="C191" s="37" t="s">
        <v>674</v>
      </c>
      <c r="D191" s="37"/>
      <c r="E191" s="38">
        <v>423.72</v>
      </c>
      <c r="F191" s="38"/>
    </row>
    <row r="192" spans="1:6" ht="24.75" customHeight="1">
      <c r="A192" s="1">
        <f t="shared" si="2"/>
        <v>185</v>
      </c>
      <c r="B192" s="2" t="s">
        <v>653</v>
      </c>
      <c r="C192" s="37" t="s">
        <v>674</v>
      </c>
      <c r="D192" s="37"/>
      <c r="E192" s="38">
        <v>2373.8</v>
      </c>
      <c r="F192" s="38"/>
    </row>
    <row r="193" spans="1:6" ht="24.75" customHeight="1">
      <c r="A193" s="1">
        <f t="shared" si="2"/>
        <v>186</v>
      </c>
      <c r="B193" s="2" t="s">
        <v>653</v>
      </c>
      <c r="C193" s="37" t="s">
        <v>675</v>
      </c>
      <c r="D193" s="37"/>
      <c r="E193" s="38">
        <v>293.35</v>
      </c>
      <c r="F193" s="38"/>
    </row>
    <row r="194" spans="1:6" ht="24.75" customHeight="1">
      <c r="A194" s="1">
        <f t="shared" si="2"/>
        <v>187</v>
      </c>
      <c r="B194" s="2" t="s">
        <v>653</v>
      </c>
      <c r="C194" s="37" t="s">
        <v>676</v>
      </c>
      <c r="D194" s="37"/>
      <c r="E194" s="38">
        <v>1820</v>
      </c>
      <c r="F194" s="38"/>
    </row>
    <row r="195" spans="1:6" ht="24.75" customHeight="1">
      <c r="A195" s="1">
        <f t="shared" si="2"/>
        <v>188</v>
      </c>
      <c r="B195" s="2" t="s">
        <v>653</v>
      </c>
      <c r="C195" s="37" t="s">
        <v>677</v>
      </c>
      <c r="D195" s="37"/>
      <c r="E195" s="38">
        <v>239</v>
      </c>
      <c r="F195" s="38"/>
    </row>
    <row r="196" spans="1:6" ht="24.75" customHeight="1">
      <c r="A196" s="1">
        <f t="shared" si="2"/>
        <v>189</v>
      </c>
      <c r="B196" s="2" t="s">
        <v>653</v>
      </c>
      <c r="C196" s="37" t="s">
        <v>678</v>
      </c>
      <c r="D196" s="37"/>
      <c r="E196" s="38">
        <v>268.82</v>
      </c>
      <c r="F196" s="38"/>
    </row>
    <row r="197" spans="1:6" ht="24.75" customHeight="1">
      <c r="A197" s="1">
        <f t="shared" si="2"/>
        <v>190</v>
      </c>
      <c r="B197" s="2" t="s">
        <v>653</v>
      </c>
      <c r="C197" s="37" t="s">
        <v>677</v>
      </c>
      <c r="D197" s="37"/>
      <c r="E197" s="38">
        <v>36.95</v>
      </c>
      <c r="F197" s="38"/>
    </row>
    <row r="198" spans="1:6" ht="24.75" customHeight="1">
      <c r="A198" s="1">
        <f t="shared" si="2"/>
        <v>191</v>
      </c>
      <c r="B198" s="2" t="s">
        <v>653</v>
      </c>
      <c r="C198" s="37" t="s">
        <v>679</v>
      </c>
      <c r="D198" s="37"/>
      <c r="E198" s="38">
        <v>229.73</v>
      </c>
      <c r="F198" s="38"/>
    </row>
    <row r="199" spans="1:6" ht="24.75" customHeight="1">
      <c r="A199" s="1">
        <f t="shared" si="2"/>
        <v>192</v>
      </c>
      <c r="B199" s="2" t="s">
        <v>653</v>
      </c>
      <c r="C199" s="37" t="s">
        <v>680</v>
      </c>
      <c r="D199" s="37"/>
      <c r="E199" s="38">
        <v>253.5</v>
      </c>
      <c r="F199" s="38"/>
    </row>
    <row r="200" spans="1:6" ht="24.75" customHeight="1">
      <c r="A200" s="1">
        <f t="shared" si="2"/>
        <v>193</v>
      </c>
      <c r="B200" s="2" t="s">
        <v>653</v>
      </c>
      <c r="C200" s="37" t="s">
        <v>681</v>
      </c>
      <c r="D200" s="37"/>
      <c r="E200" s="38">
        <v>340.76</v>
      </c>
      <c r="F200" s="38"/>
    </row>
    <row r="201" spans="1:6" ht="24.75" customHeight="1">
      <c r="A201" s="1">
        <f aca="true" t="shared" si="3" ref="A201:A264">A200+1</f>
        <v>194</v>
      </c>
      <c r="B201" s="2" t="s">
        <v>653</v>
      </c>
      <c r="C201" s="37" t="s">
        <v>682</v>
      </c>
      <c r="D201" s="37"/>
      <c r="E201" s="38">
        <v>358.54</v>
      </c>
      <c r="F201" s="38"/>
    </row>
    <row r="202" spans="1:6" ht="24.75" customHeight="1">
      <c r="A202" s="1">
        <f t="shared" si="3"/>
        <v>195</v>
      </c>
      <c r="B202" s="2" t="s">
        <v>653</v>
      </c>
      <c r="C202" s="37" t="s">
        <v>682</v>
      </c>
      <c r="D202" s="37"/>
      <c r="E202" s="38">
        <v>2008.6</v>
      </c>
      <c r="F202" s="38"/>
    </row>
    <row r="203" spans="1:6" ht="24.75" customHeight="1">
      <c r="A203" s="1">
        <f t="shared" si="3"/>
        <v>196</v>
      </c>
      <c r="B203" s="2" t="s">
        <v>653</v>
      </c>
      <c r="C203" s="37" t="s">
        <v>683</v>
      </c>
      <c r="D203" s="37"/>
      <c r="E203" s="38">
        <v>260.75</v>
      </c>
      <c r="F203" s="38"/>
    </row>
    <row r="204" spans="1:6" ht="24.75" customHeight="1">
      <c r="A204" s="1">
        <f t="shared" si="3"/>
        <v>197</v>
      </c>
      <c r="B204" s="2" t="s">
        <v>653</v>
      </c>
      <c r="C204" s="37" t="s">
        <v>683</v>
      </c>
      <c r="D204" s="37"/>
      <c r="E204" s="38">
        <v>1460.8</v>
      </c>
      <c r="F204" s="38"/>
    </row>
    <row r="205" spans="1:6" ht="24" customHeight="1">
      <c r="A205" s="1">
        <f t="shared" si="3"/>
        <v>198</v>
      </c>
      <c r="B205" s="2" t="s">
        <v>653</v>
      </c>
      <c r="C205" s="37" t="s">
        <v>684</v>
      </c>
      <c r="D205" s="37"/>
      <c r="E205" s="38">
        <v>2703.68</v>
      </c>
      <c r="F205" s="38"/>
    </row>
    <row r="206" spans="1:6" ht="24.75" customHeight="1">
      <c r="A206" s="1">
        <f t="shared" si="3"/>
        <v>199</v>
      </c>
      <c r="B206" s="2" t="s">
        <v>653</v>
      </c>
      <c r="C206" s="37" t="s">
        <v>685</v>
      </c>
      <c r="D206" s="37"/>
      <c r="E206" s="38">
        <v>162.97</v>
      </c>
      <c r="F206" s="38"/>
    </row>
    <row r="207" spans="1:6" ht="24.75" customHeight="1">
      <c r="A207" s="1">
        <f t="shared" si="3"/>
        <v>200</v>
      </c>
      <c r="B207" s="2" t="s">
        <v>653</v>
      </c>
      <c r="C207" s="37" t="s">
        <v>685</v>
      </c>
      <c r="D207" s="37"/>
      <c r="E207" s="38">
        <v>913.01</v>
      </c>
      <c r="F207" s="38"/>
    </row>
    <row r="208" spans="1:6" ht="24.75" customHeight="1">
      <c r="A208" s="1">
        <f t="shared" si="3"/>
        <v>201</v>
      </c>
      <c r="B208" s="2" t="s">
        <v>653</v>
      </c>
      <c r="C208" s="37" t="s">
        <v>686</v>
      </c>
      <c r="D208" s="37"/>
      <c r="E208" s="38">
        <v>650</v>
      </c>
      <c r="F208" s="38"/>
    </row>
    <row r="209" spans="1:6" ht="26.25" customHeight="1">
      <c r="A209" s="1">
        <f t="shared" si="3"/>
        <v>202</v>
      </c>
      <c r="B209" s="2" t="s">
        <v>653</v>
      </c>
      <c r="C209" s="37" t="s">
        <v>687</v>
      </c>
      <c r="D209" s="37"/>
      <c r="E209" s="38">
        <v>1719.55</v>
      </c>
      <c r="F209" s="38"/>
    </row>
    <row r="210" spans="1:6" ht="24.75" customHeight="1">
      <c r="A210" s="1">
        <f t="shared" si="3"/>
        <v>203</v>
      </c>
      <c r="B210" s="2" t="s">
        <v>653</v>
      </c>
      <c r="C210" s="37" t="s">
        <v>688</v>
      </c>
      <c r="D210" s="37"/>
      <c r="E210" s="38">
        <v>588.03</v>
      </c>
      <c r="F210" s="38"/>
    </row>
    <row r="211" spans="1:6" ht="24.75" customHeight="1">
      <c r="A211" s="1">
        <f t="shared" si="3"/>
        <v>204</v>
      </c>
      <c r="B211" s="2" t="s">
        <v>653</v>
      </c>
      <c r="C211" s="37" t="s">
        <v>689</v>
      </c>
      <c r="D211" s="37"/>
      <c r="E211" s="38">
        <v>228.16</v>
      </c>
      <c r="F211" s="38"/>
    </row>
    <row r="212" spans="1:6" ht="24.75" customHeight="1">
      <c r="A212" s="1">
        <f t="shared" si="3"/>
        <v>205</v>
      </c>
      <c r="B212" s="2" t="s">
        <v>653</v>
      </c>
      <c r="C212" s="37" t="s">
        <v>689</v>
      </c>
      <c r="D212" s="37"/>
      <c r="E212" s="38">
        <v>1278.2</v>
      </c>
      <c r="F212" s="38"/>
    </row>
    <row r="213" spans="1:6" ht="27" customHeight="1">
      <c r="A213" s="1">
        <f t="shared" si="3"/>
        <v>206</v>
      </c>
      <c r="B213" s="2" t="s">
        <v>653</v>
      </c>
      <c r="C213" s="37" t="s">
        <v>690</v>
      </c>
      <c r="D213" s="37"/>
      <c r="E213" s="38">
        <v>3046.4</v>
      </c>
      <c r="F213" s="38"/>
    </row>
    <row r="214" spans="1:6" ht="24.75" customHeight="1">
      <c r="A214" s="1">
        <f t="shared" si="3"/>
        <v>207</v>
      </c>
      <c r="B214" s="2" t="s">
        <v>653</v>
      </c>
      <c r="C214" s="37" t="s">
        <v>691</v>
      </c>
      <c r="D214" s="37"/>
      <c r="E214" s="38">
        <v>29.75</v>
      </c>
      <c r="F214" s="38"/>
    </row>
    <row r="215" spans="1:6" ht="24.75" customHeight="1">
      <c r="A215" s="1">
        <f t="shared" si="3"/>
        <v>208</v>
      </c>
      <c r="B215" s="2" t="s">
        <v>653</v>
      </c>
      <c r="C215" s="37" t="s">
        <v>692</v>
      </c>
      <c r="D215" s="37"/>
      <c r="E215" s="38">
        <v>34.27</v>
      </c>
      <c r="F215" s="38"/>
    </row>
    <row r="216" spans="1:6" ht="24.75" customHeight="1">
      <c r="A216" s="1">
        <f t="shared" si="3"/>
        <v>209</v>
      </c>
      <c r="B216" s="2" t="s">
        <v>653</v>
      </c>
      <c r="C216" s="37" t="s">
        <v>693</v>
      </c>
      <c r="D216" s="37"/>
      <c r="E216" s="38">
        <v>49.98</v>
      </c>
      <c r="F216" s="38"/>
    </row>
    <row r="217" spans="1:6" ht="24.75" customHeight="1">
      <c r="A217" s="1">
        <f t="shared" si="3"/>
        <v>210</v>
      </c>
      <c r="B217" s="2" t="s">
        <v>653</v>
      </c>
      <c r="C217" s="37" t="s">
        <v>694</v>
      </c>
      <c r="D217" s="37"/>
      <c r="E217" s="38">
        <v>323.44</v>
      </c>
      <c r="F217" s="38"/>
    </row>
    <row r="218" spans="1:6" ht="24.75" customHeight="1">
      <c r="A218" s="1">
        <f t="shared" si="3"/>
        <v>211</v>
      </c>
      <c r="B218" s="2" t="s">
        <v>653</v>
      </c>
      <c r="C218" s="37" t="s">
        <v>695</v>
      </c>
      <c r="D218" s="37"/>
      <c r="E218" s="38">
        <v>1432.39</v>
      </c>
      <c r="F218" s="38"/>
    </row>
    <row r="219" spans="1:9" ht="24.75" customHeight="1">
      <c r="A219" s="1">
        <f t="shared" si="3"/>
        <v>212</v>
      </c>
      <c r="B219" s="2" t="s">
        <v>653</v>
      </c>
      <c r="C219" s="37" t="s">
        <v>696</v>
      </c>
      <c r="D219" s="37"/>
      <c r="E219" s="38">
        <v>136.85</v>
      </c>
      <c r="F219" s="38"/>
      <c r="I219" s="3"/>
    </row>
    <row r="220" spans="1:9" ht="24.75" customHeight="1">
      <c r="A220" s="1">
        <f t="shared" si="3"/>
        <v>213</v>
      </c>
      <c r="B220" s="2" t="s">
        <v>653</v>
      </c>
      <c r="C220" s="37" t="s">
        <v>697</v>
      </c>
      <c r="D220" s="37"/>
      <c r="E220" s="38">
        <v>29.75</v>
      </c>
      <c r="F220" s="38"/>
      <c r="I220" s="3"/>
    </row>
    <row r="221" spans="1:6" ht="24.75" customHeight="1">
      <c r="A221" s="1">
        <f t="shared" si="3"/>
        <v>214</v>
      </c>
      <c r="B221" s="2" t="s">
        <v>653</v>
      </c>
      <c r="C221" s="37" t="s">
        <v>698</v>
      </c>
      <c r="D221" s="37"/>
      <c r="E221" s="38">
        <v>200</v>
      </c>
      <c r="F221" s="38"/>
    </row>
    <row r="222" spans="1:9" ht="24.75" customHeight="1">
      <c r="A222" s="1">
        <f t="shared" si="3"/>
        <v>215</v>
      </c>
      <c r="B222" s="2" t="s">
        <v>653</v>
      </c>
      <c r="C222" s="37" t="s">
        <v>675</v>
      </c>
      <c r="D222" s="37"/>
      <c r="E222" s="38">
        <v>1643.4</v>
      </c>
      <c r="F222" s="38"/>
      <c r="I222" s="3"/>
    </row>
    <row r="223" spans="1:6" ht="24.75" customHeight="1">
      <c r="A223" s="1">
        <f t="shared" si="3"/>
        <v>216</v>
      </c>
      <c r="B223" s="2" t="s">
        <v>653</v>
      </c>
      <c r="C223" s="37" t="s">
        <v>681</v>
      </c>
      <c r="D223" s="37"/>
      <c r="E223" s="38">
        <v>1909</v>
      </c>
      <c r="F223" s="38"/>
    </row>
    <row r="224" spans="1:6" ht="24.75" customHeight="1">
      <c r="A224" s="1">
        <f t="shared" si="3"/>
        <v>217</v>
      </c>
      <c r="B224" s="2" t="s">
        <v>653</v>
      </c>
      <c r="C224" s="37" t="s">
        <v>699</v>
      </c>
      <c r="D224" s="37"/>
      <c r="E224" s="38">
        <v>78.73</v>
      </c>
      <c r="F224" s="38"/>
    </row>
    <row r="225" spans="1:6" ht="24.75" customHeight="1">
      <c r="A225" s="1">
        <f t="shared" si="3"/>
        <v>218</v>
      </c>
      <c r="B225" s="2" t="s">
        <v>653</v>
      </c>
      <c r="C225" s="37" t="s">
        <v>700</v>
      </c>
      <c r="D225" s="37"/>
      <c r="E225" s="38">
        <v>152</v>
      </c>
      <c r="F225" s="38"/>
    </row>
    <row r="226" spans="1:6" ht="24.75" customHeight="1">
      <c r="A226" s="1">
        <f t="shared" si="3"/>
        <v>219</v>
      </c>
      <c r="B226" s="2" t="s">
        <v>653</v>
      </c>
      <c r="C226" s="37" t="s">
        <v>701</v>
      </c>
      <c r="D226" s="37"/>
      <c r="E226" s="38">
        <v>3.03</v>
      </c>
      <c r="F226" s="38"/>
    </row>
    <row r="227" spans="1:6" ht="24.75" customHeight="1">
      <c r="A227" s="1">
        <f t="shared" si="3"/>
        <v>220</v>
      </c>
      <c r="B227" s="2" t="s">
        <v>653</v>
      </c>
      <c r="C227" s="37" t="s">
        <v>702</v>
      </c>
      <c r="D227" s="37"/>
      <c r="E227" s="38">
        <v>1617.21</v>
      </c>
      <c r="F227" s="38"/>
    </row>
    <row r="228" spans="1:9" ht="24.75" customHeight="1">
      <c r="A228" s="1">
        <f t="shared" si="3"/>
        <v>221</v>
      </c>
      <c r="B228" s="2" t="s">
        <v>703</v>
      </c>
      <c r="C228" s="37" t="s">
        <v>704</v>
      </c>
      <c r="D228" s="37"/>
      <c r="E228" s="38">
        <v>106.56</v>
      </c>
      <c r="F228" s="38"/>
      <c r="I228" s="3"/>
    </row>
    <row r="229" spans="1:9" ht="24.75" customHeight="1">
      <c r="A229" s="1">
        <f t="shared" si="3"/>
        <v>222</v>
      </c>
      <c r="B229" s="2" t="s">
        <v>703</v>
      </c>
      <c r="C229" s="37" t="s">
        <v>705</v>
      </c>
      <c r="D229" s="37"/>
      <c r="E229" s="38">
        <v>49.98</v>
      </c>
      <c r="F229" s="38"/>
      <c r="I229" s="3"/>
    </row>
    <row r="230" spans="1:9" ht="24.75" customHeight="1">
      <c r="A230" s="1">
        <f t="shared" si="3"/>
        <v>223</v>
      </c>
      <c r="B230" s="2" t="s">
        <v>703</v>
      </c>
      <c r="C230" s="37" t="s">
        <v>706</v>
      </c>
      <c r="D230" s="37"/>
      <c r="E230" s="38">
        <v>3570</v>
      </c>
      <c r="F230" s="38"/>
      <c r="I230" s="3"/>
    </row>
    <row r="231" spans="1:6" ht="24.75" customHeight="1">
      <c r="A231" s="1">
        <f t="shared" si="3"/>
        <v>224</v>
      </c>
      <c r="B231" s="2" t="s">
        <v>703</v>
      </c>
      <c r="C231" s="37" t="s">
        <v>707</v>
      </c>
      <c r="D231" s="37"/>
      <c r="E231" s="38">
        <v>2665</v>
      </c>
      <c r="F231" s="38"/>
    </row>
    <row r="232" spans="1:6" ht="24.75" customHeight="1">
      <c r="A232" s="1">
        <f t="shared" si="3"/>
        <v>225</v>
      </c>
      <c r="B232" s="2" t="s">
        <v>703</v>
      </c>
      <c r="C232" s="37" t="s">
        <v>708</v>
      </c>
      <c r="D232" s="37"/>
      <c r="E232" s="38">
        <v>892.5</v>
      </c>
      <c r="F232" s="38"/>
    </row>
    <row r="233" spans="1:6" ht="24.75" customHeight="1">
      <c r="A233" s="1">
        <f t="shared" si="3"/>
        <v>226</v>
      </c>
      <c r="B233" s="2" t="s">
        <v>703</v>
      </c>
      <c r="C233" s="37" t="s">
        <v>709</v>
      </c>
      <c r="D233" s="37"/>
      <c r="E233" s="38">
        <v>1621.97</v>
      </c>
      <c r="F233" s="38"/>
    </row>
    <row r="234" spans="1:6" ht="24.75" customHeight="1">
      <c r="A234" s="1">
        <f t="shared" si="3"/>
        <v>227</v>
      </c>
      <c r="B234" s="2" t="s">
        <v>703</v>
      </c>
      <c r="C234" s="37" t="s">
        <v>710</v>
      </c>
      <c r="D234" s="37"/>
      <c r="E234" s="38">
        <v>2544.93</v>
      </c>
      <c r="F234" s="38"/>
    </row>
    <row r="235" spans="1:6" ht="24.75" customHeight="1">
      <c r="A235" s="1">
        <f t="shared" si="3"/>
        <v>228</v>
      </c>
      <c r="B235" s="2" t="s">
        <v>703</v>
      </c>
      <c r="C235" s="37" t="s">
        <v>711</v>
      </c>
      <c r="D235" s="37"/>
      <c r="E235" s="38">
        <v>1140.96</v>
      </c>
      <c r="F235" s="38"/>
    </row>
    <row r="236" spans="1:6" ht="39" customHeight="1">
      <c r="A236" s="1">
        <f t="shared" si="3"/>
        <v>229</v>
      </c>
      <c r="B236" s="2" t="s">
        <v>703</v>
      </c>
      <c r="C236" s="37" t="s">
        <v>712</v>
      </c>
      <c r="D236" s="37"/>
      <c r="E236" s="38">
        <v>118709.38</v>
      </c>
      <c r="F236" s="38"/>
    </row>
    <row r="237" spans="1:6" ht="24.75" customHeight="1">
      <c r="A237" s="1">
        <f t="shared" si="3"/>
        <v>230</v>
      </c>
      <c r="B237" s="2" t="s">
        <v>703</v>
      </c>
      <c r="C237" s="37" t="s">
        <v>713</v>
      </c>
      <c r="D237" s="37"/>
      <c r="E237" s="38">
        <v>89294.5</v>
      </c>
      <c r="F237" s="38"/>
    </row>
    <row r="238" spans="1:6" ht="24.75" customHeight="1">
      <c r="A238" s="1">
        <f t="shared" si="3"/>
        <v>231</v>
      </c>
      <c r="B238" s="2" t="s">
        <v>703</v>
      </c>
      <c r="C238" s="37" t="s">
        <v>714</v>
      </c>
      <c r="D238" s="37"/>
      <c r="E238" s="38">
        <v>142.23</v>
      </c>
      <c r="F238" s="38"/>
    </row>
    <row r="239" spans="1:6" ht="24.75" customHeight="1">
      <c r="A239" s="1">
        <f t="shared" si="3"/>
        <v>232</v>
      </c>
      <c r="B239" s="2" t="s">
        <v>703</v>
      </c>
      <c r="C239" s="37" t="s">
        <v>714</v>
      </c>
      <c r="D239" s="37"/>
      <c r="E239" s="38">
        <v>796.8</v>
      </c>
      <c r="F239" s="38"/>
    </row>
    <row r="240" spans="1:6" ht="24.75" customHeight="1">
      <c r="A240" s="1">
        <f t="shared" si="3"/>
        <v>233</v>
      </c>
      <c r="B240" s="2" t="s">
        <v>703</v>
      </c>
      <c r="C240" s="37" t="s">
        <v>715</v>
      </c>
      <c r="D240" s="37"/>
      <c r="E240" s="38">
        <v>13.32</v>
      </c>
      <c r="F240" s="38"/>
    </row>
    <row r="241" spans="1:6" ht="24.75" customHeight="1">
      <c r="A241" s="1">
        <f t="shared" si="3"/>
        <v>234</v>
      </c>
      <c r="B241" s="2" t="s">
        <v>703</v>
      </c>
      <c r="C241" s="37" t="s">
        <v>716</v>
      </c>
      <c r="D241" s="37"/>
      <c r="E241" s="38">
        <v>49.5</v>
      </c>
      <c r="F241" s="38"/>
    </row>
    <row r="242" spans="1:6" ht="24.75" customHeight="1">
      <c r="A242" s="1">
        <f t="shared" si="3"/>
        <v>235</v>
      </c>
      <c r="B242" s="2" t="s">
        <v>703</v>
      </c>
      <c r="C242" s="37" t="s">
        <v>717</v>
      </c>
      <c r="D242" s="37"/>
      <c r="E242" s="38">
        <v>49.61</v>
      </c>
      <c r="F242" s="38"/>
    </row>
    <row r="243" spans="1:6" ht="24.75" customHeight="1">
      <c r="A243" s="1">
        <f t="shared" si="3"/>
        <v>236</v>
      </c>
      <c r="B243" s="2" t="s">
        <v>703</v>
      </c>
      <c r="C243" s="37" t="s">
        <v>718</v>
      </c>
      <c r="D243" s="37"/>
      <c r="E243" s="38">
        <v>500.16</v>
      </c>
      <c r="F243" s="38"/>
    </row>
    <row r="244" spans="1:6" ht="24.75" customHeight="1">
      <c r="A244" s="1">
        <f t="shared" si="3"/>
        <v>237</v>
      </c>
      <c r="B244" s="2" t="s">
        <v>703</v>
      </c>
      <c r="C244" s="37" t="s">
        <v>719</v>
      </c>
      <c r="D244" s="37"/>
      <c r="E244" s="38">
        <v>49.98</v>
      </c>
      <c r="F244" s="38"/>
    </row>
    <row r="245" spans="1:6" ht="24.75" customHeight="1">
      <c r="A245" s="1">
        <f t="shared" si="3"/>
        <v>238</v>
      </c>
      <c r="B245" s="2" t="s">
        <v>703</v>
      </c>
      <c r="C245" s="37" t="s">
        <v>720</v>
      </c>
      <c r="D245" s="37"/>
      <c r="E245" s="38">
        <v>49.98</v>
      </c>
      <c r="F245" s="38"/>
    </row>
    <row r="246" spans="1:6" ht="24.75" customHeight="1">
      <c r="A246" s="1">
        <f t="shared" si="3"/>
        <v>239</v>
      </c>
      <c r="B246" s="2" t="s">
        <v>703</v>
      </c>
      <c r="C246" s="37" t="s">
        <v>721</v>
      </c>
      <c r="D246" s="37"/>
      <c r="E246" s="38">
        <v>60.87</v>
      </c>
      <c r="F246" s="38"/>
    </row>
    <row r="247" spans="1:6" ht="24.75" customHeight="1">
      <c r="A247" s="1">
        <f t="shared" si="3"/>
        <v>240</v>
      </c>
      <c r="B247" s="2" t="s">
        <v>703</v>
      </c>
      <c r="C247" s="37" t="s">
        <v>722</v>
      </c>
      <c r="D247" s="37"/>
      <c r="E247" s="38">
        <v>2017.29</v>
      </c>
      <c r="F247" s="38"/>
    </row>
    <row r="248" spans="1:9" ht="24.75" customHeight="1">
      <c r="A248" s="1">
        <f t="shared" si="3"/>
        <v>241</v>
      </c>
      <c r="B248" s="2" t="s">
        <v>703</v>
      </c>
      <c r="C248" s="37" t="s">
        <v>723</v>
      </c>
      <c r="D248" s="37"/>
      <c r="E248" s="38">
        <v>49.98</v>
      </c>
      <c r="F248" s="38"/>
      <c r="I248" s="3"/>
    </row>
    <row r="249" spans="1:9" ht="24.75" customHeight="1">
      <c r="A249" s="1">
        <f t="shared" si="3"/>
        <v>242</v>
      </c>
      <c r="B249" s="2" t="s">
        <v>703</v>
      </c>
      <c r="C249" s="37" t="s">
        <v>724</v>
      </c>
      <c r="D249" s="37"/>
      <c r="E249" s="38">
        <v>3.74</v>
      </c>
      <c r="F249" s="38"/>
      <c r="I249" s="3"/>
    </row>
    <row r="250" spans="1:9" ht="12.75" customHeight="1">
      <c r="A250" s="1">
        <f t="shared" si="3"/>
        <v>243</v>
      </c>
      <c r="B250" s="2" t="s">
        <v>725</v>
      </c>
      <c r="C250" s="37" t="s">
        <v>726</v>
      </c>
      <c r="D250" s="37"/>
      <c r="E250" s="38">
        <v>1900</v>
      </c>
      <c r="F250" s="38"/>
      <c r="I250" s="3"/>
    </row>
    <row r="251" spans="1:9" ht="24.75" customHeight="1">
      <c r="A251" s="1">
        <f t="shared" si="3"/>
        <v>244</v>
      </c>
      <c r="B251" s="2" t="s">
        <v>725</v>
      </c>
      <c r="C251" s="37" t="s">
        <v>727</v>
      </c>
      <c r="D251" s="37"/>
      <c r="E251" s="38">
        <v>1594.02</v>
      </c>
      <c r="F251" s="38"/>
      <c r="I251" s="3"/>
    </row>
    <row r="252" spans="1:9" ht="24.75" customHeight="1">
      <c r="A252" s="1">
        <f t="shared" si="3"/>
        <v>245</v>
      </c>
      <c r="B252" s="2" t="s">
        <v>725</v>
      </c>
      <c r="C252" s="37" t="s">
        <v>728</v>
      </c>
      <c r="D252" s="37"/>
      <c r="E252" s="38">
        <v>1441.5</v>
      </c>
      <c r="F252" s="38"/>
      <c r="I252" s="3"/>
    </row>
    <row r="253" spans="1:9" ht="24.75" customHeight="1">
      <c r="A253" s="1">
        <f t="shared" si="3"/>
        <v>246</v>
      </c>
      <c r="B253" s="2" t="s">
        <v>725</v>
      </c>
      <c r="C253" s="37" t="s">
        <v>729</v>
      </c>
      <c r="D253" s="37"/>
      <c r="E253" s="38">
        <v>32.58</v>
      </c>
      <c r="F253" s="38"/>
      <c r="I253" s="3"/>
    </row>
    <row r="254" spans="1:9" ht="24.75" customHeight="1">
      <c r="A254" s="1">
        <f t="shared" si="3"/>
        <v>247</v>
      </c>
      <c r="B254" s="2" t="s">
        <v>725</v>
      </c>
      <c r="C254" s="37" t="s">
        <v>730</v>
      </c>
      <c r="D254" s="37"/>
      <c r="E254" s="38">
        <v>5940.32</v>
      </c>
      <c r="F254" s="38"/>
      <c r="I254" s="3"/>
    </row>
    <row r="255" spans="1:9" ht="24.75" customHeight="1">
      <c r="A255" s="1">
        <f t="shared" si="3"/>
        <v>248</v>
      </c>
      <c r="B255" s="2" t="s">
        <v>725</v>
      </c>
      <c r="C255" s="37" t="s">
        <v>731</v>
      </c>
      <c r="D255" s="37"/>
      <c r="E255" s="38">
        <v>36.45</v>
      </c>
      <c r="F255" s="38"/>
      <c r="I255" s="3"/>
    </row>
    <row r="256" spans="1:9" ht="24.75" customHeight="1">
      <c r="A256" s="1">
        <f t="shared" si="3"/>
        <v>249</v>
      </c>
      <c r="B256" s="2" t="s">
        <v>725</v>
      </c>
      <c r="C256" s="37" t="s">
        <v>731</v>
      </c>
      <c r="D256" s="37"/>
      <c r="E256" s="38">
        <v>204.18</v>
      </c>
      <c r="F256" s="38"/>
      <c r="I256" s="3"/>
    </row>
    <row r="257" spans="1:9" ht="24.75" customHeight="1">
      <c r="A257" s="1">
        <f t="shared" si="3"/>
        <v>250</v>
      </c>
      <c r="B257" s="2" t="s">
        <v>725</v>
      </c>
      <c r="C257" s="37" t="s">
        <v>732</v>
      </c>
      <c r="D257" s="37"/>
      <c r="E257" s="38">
        <v>41.89</v>
      </c>
      <c r="F257" s="38"/>
      <c r="I257" s="3"/>
    </row>
    <row r="258" spans="1:6" ht="24.75" customHeight="1">
      <c r="A258" s="1">
        <f t="shared" si="3"/>
        <v>251</v>
      </c>
      <c r="B258" s="2" t="s">
        <v>725</v>
      </c>
      <c r="C258" s="37" t="s">
        <v>733</v>
      </c>
      <c r="D258" s="37"/>
      <c r="E258" s="38">
        <v>98</v>
      </c>
      <c r="F258" s="38"/>
    </row>
    <row r="259" spans="1:6" ht="24.75" customHeight="1">
      <c r="A259" s="1">
        <f t="shared" si="3"/>
        <v>252</v>
      </c>
      <c r="B259" s="2" t="s">
        <v>725</v>
      </c>
      <c r="C259" s="37" t="s">
        <v>734</v>
      </c>
      <c r="D259" s="37"/>
      <c r="E259" s="38">
        <v>104.3</v>
      </c>
      <c r="F259" s="38"/>
    </row>
    <row r="260" spans="1:6" ht="24.75" customHeight="1">
      <c r="A260" s="1">
        <f t="shared" si="3"/>
        <v>253</v>
      </c>
      <c r="B260" s="2" t="s">
        <v>725</v>
      </c>
      <c r="C260" s="37" t="s">
        <v>734</v>
      </c>
      <c r="D260" s="37"/>
      <c r="E260" s="38">
        <v>876.48</v>
      </c>
      <c r="F260" s="38"/>
    </row>
    <row r="261" spans="1:6" ht="24.75" customHeight="1">
      <c r="A261" s="1">
        <f t="shared" si="3"/>
        <v>254</v>
      </c>
      <c r="B261" s="2" t="s">
        <v>725</v>
      </c>
      <c r="C261" s="37" t="s">
        <v>735</v>
      </c>
      <c r="D261" s="37"/>
      <c r="E261" s="38">
        <v>6.01</v>
      </c>
      <c r="F261" s="38"/>
    </row>
    <row r="262" spans="1:6" ht="24.75" customHeight="1">
      <c r="A262" s="1">
        <f t="shared" si="3"/>
        <v>255</v>
      </c>
      <c r="B262" s="2" t="s">
        <v>725</v>
      </c>
      <c r="C262" s="37" t="s">
        <v>736</v>
      </c>
      <c r="D262" s="37"/>
      <c r="E262" s="38">
        <v>173.5</v>
      </c>
      <c r="F262" s="38"/>
    </row>
    <row r="263" spans="1:6" ht="24.75" customHeight="1">
      <c r="A263" s="1">
        <f t="shared" si="3"/>
        <v>256</v>
      </c>
      <c r="B263" s="2" t="s">
        <v>725</v>
      </c>
      <c r="C263" s="37" t="s">
        <v>737</v>
      </c>
      <c r="D263" s="37"/>
      <c r="E263" s="38">
        <v>293.35</v>
      </c>
      <c r="F263" s="38"/>
    </row>
    <row r="264" spans="1:6" ht="24.75" customHeight="1">
      <c r="A264" s="1">
        <f t="shared" si="3"/>
        <v>257</v>
      </c>
      <c r="B264" s="2" t="s">
        <v>725</v>
      </c>
      <c r="C264" s="37" t="s">
        <v>737</v>
      </c>
      <c r="D264" s="37"/>
      <c r="E264" s="38">
        <v>2515.1</v>
      </c>
      <c r="F264" s="38"/>
    </row>
    <row r="265" spans="1:6" ht="24.75" customHeight="1">
      <c r="A265" s="1">
        <f aca="true" t="shared" si="4" ref="A265:A328">A264+1</f>
        <v>258</v>
      </c>
      <c r="B265" s="2" t="s">
        <v>725</v>
      </c>
      <c r="C265" s="37" t="s">
        <v>738</v>
      </c>
      <c r="D265" s="37"/>
      <c r="E265" s="38">
        <v>29.54</v>
      </c>
      <c r="F265" s="38"/>
    </row>
    <row r="266" spans="1:6" ht="24.75" customHeight="1">
      <c r="A266" s="1">
        <f t="shared" si="4"/>
        <v>259</v>
      </c>
      <c r="B266" s="2" t="s">
        <v>725</v>
      </c>
      <c r="C266" s="37" t="s">
        <v>739</v>
      </c>
      <c r="D266" s="37"/>
      <c r="E266" s="38">
        <v>25.71</v>
      </c>
      <c r="F266" s="38"/>
    </row>
    <row r="267" spans="1:6" ht="24.75" customHeight="1">
      <c r="A267" s="1">
        <f t="shared" si="4"/>
        <v>260</v>
      </c>
      <c r="B267" s="2" t="s">
        <v>725</v>
      </c>
      <c r="C267" s="37" t="s">
        <v>740</v>
      </c>
      <c r="D267" s="37"/>
      <c r="E267" s="38">
        <v>57.12</v>
      </c>
      <c r="F267" s="38"/>
    </row>
    <row r="268" spans="1:6" ht="24.75" customHeight="1">
      <c r="A268" s="1">
        <f t="shared" si="4"/>
        <v>261</v>
      </c>
      <c r="B268" s="2" t="s">
        <v>725</v>
      </c>
      <c r="C268" s="37" t="s">
        <v>741</v>
      </c>
      <c r="D268" s="37"/>
      <c r="E268" s="38">
        <v>129.06</v>
      </c>
      <c r="F268" s="38"/>
    </row>
    <row r="269" spans="1:6" ht="24.75" customHeight="1">
      <c r="A269" s="1">
        <f t="shared" si="4"/>
        <v>262</v>
      </c>
      <c r="B269" s="2" t="s">
        <v>725</v>
      </c>
      <c r="C269" s="37" t="s">
        <v>742</v>
      </c>
      <c r="D269" s="37"/>
      <c r="E269" s="38">
        <v>293.35</v>
      </c>
      <c r="F269" s="38"/>
    </row>
    <row r="270" spans="1:6" ht="24.75" customHeight="1">
      <c r="A270" s="1">
        <f t="shared" si="4"/>
        <v>263</v>
      </c>
      <c r="B270" s="2" t="s">
        <v>725</v>
      </c>
      <c r="C270" s="37" t="s">
        <v>742</v>
      </c>
      <c r="D270" s="37"/>
      <c r="E270" s="38">
        <v>2465.1</v>
      </c>
      <c r="F270" s="38"/>
    </row>
    <row r="271" spans="1:6" ht="24.75" customHeight="1">
      <c r="A271" s="1">
        <f t="shared" si="4"/>
        <v>264</v>
      </c>
      <c r="B271" s="2" t="s">
        <v>725</v>
      </c>
      <c r="C271" s="37" t="s">
        <v>743</v>
      </c>
      <c r="D271" s="37"/>
      <c r="E271" s="38">
        <v>30.46</v>
      </c>
      <c r="F271" s="38"/>
    </row>
    <row r="272" spans="1:6" ht="24.75" customHeight="1">
      <c r="A272" s="1">
        <f t="shared" si="4"/>
        <v>265</v>
      </c>
      <c r="B272" s="2" t="s">
        <v>725</v>
      </c>
      <c r="C272" s="37" t="s">
        <v>744</v>
      </c>
      <c r="D272" s="37"/>
      <c r="E272" s="38">
        <v>53.31</v>
      </c>
      <c r="F272" s="38"/>
    </row>
    <row r="273" spans="1:6" ht="24.75" customHeight="1">
      <c r="A273" s="1">
        <f t="shared" si="4"/>
        <v>266</v>
      </c>
      <c r="B273" s="2" t="s">
        <v>725</v>
      </c>
      <c r="C273" s="37" t="s">
        <v>745</v>
      </c>
      <c r="D273" s="37"/>
      <c r="E273" s="38">
        <v>360.39</v>
      </c>
      <c r="F273" s="38"/>
    </row>
    <row r="274" spans="1:6" ht="24.75" customHeight="1">
      <c r="A274" s="1">
        <f t="shared" si="4"/>
        <v>267</v>
      </c>
      <c r="B274" s="2" t="s">
        <v>725</v>
      </c>
      <c r="C274" s="37" t="s">
        <v>746</v>
      </c>
      <c r="D274" s="37"/>
      <c r="E274" s="38">
        <v>320</v>
      </c>
      <c r="F274" s="38"/>
    </row>
    <row r="275" spans="1:6" ht="24.75" customHeight="1">
      <c r="A275" s="1">
        <f t="shared" si="4"/>
        <v>268</v>
      </c>
      <c r="B275" s="2" t="s">
        <v>725</v>
      </c>
      <c r="C275" s="37" t="s">
        <v>747</v>
      </c>
      <c r="D275" s="37"/>
      <c r="E275" s="38">
        <v>239.9</v>
      </c>
      <c r="F275" s="38"/>
    </row>
    <row r="276" spans="1:6" ht="24.75" customHeight="1">
      <c r="A276" s="1">
        <f t="shared" si="4"/>
        <v>269</v>
      </c>
      <c r="B276" s="2" t="s">
        <v>725</v>
      </c>
      <c r="C276" s="37" t="s">
        <v>748</v>
      </c>
      <c r="D276" s="37"/>
      <c r="E276" s="38">
        <v>280.79</v>
      </c>
      <c r="F276" s="38"/>
    </row>
    <row r="277" spans="1:6" ht="24.75" customHeight="1">
      <c r="A277" s="1">
        <f t="shared" si="4"/>
        <v>270</v>
      </c>
      <c r="B277" s="2" t="s">
        <v>725</v>
      </c>
      <c r="C277" s="37" t="s">
        <v>749</v>
      </c>
      <c r="D277" s="37"/>
      <c r="E277" s="38">
        <v>102</v>
      </c>
      <c r="F277" s="38"/>
    </row>
    <row r="278" spans="1:6" ht="24.75" customHeight="1">
      <c r="A278" s="1">
        <f t="shared" si="4"/>
        <v>271</v>
      </c>
      <c r="B278" s="2" t="s">
        <v>725</v>
      </c>
      <c r="C278" s="37" t="s">
        <v>750</v>
      </c>
      <c r="D278" s="37"/>
      <c r="E278" s="38">
        <v>94.07</v>
      </c>
      <c r="F278" s="38"/>
    </row>
    <row r="279" spans="1:6" ht="24.75" customHeight="1">
      <c r="A279" s="1">
        <f t="shared" si="4"/>
        <v>272</v>
      </c>
      <c r="B279" s="2" t="s">
        <v>725</v>
      </c>
      <c r="C279" s="37" t="s">
        <v>751</v>
      </c>
      <c r="D279" s="37"/>
      <c r="E279" s="38">
        <v>49.5</v>
      </c>
      <c r="F279" s="38"/>
    </row>
    <row r="280" spans="1:6" ht="24.75" customHeight="1">
      <c r="A280" s="1">
        <f t="shared" si="4"/>
        <v>273</v>
      </c>
      <c r="B280" s="2" t="s">
        <v>725</v>
      </c>
      <c r="C280" s="37" t="s">
        <v>752</v>
      </c>
      <c r="D280" s="37"/>
      <c r="E280" s="38">
        <v>175.64</v>
      </c>
      <c r="F280" s="38"/>
    </row>
    <row r="281" spans="1:6" ht="24.75" customHeight="1">
      <c r="A281" s="1">
        <f t="shared" si="4"/>
        <v>274</v>
      </c>
      <c r="B281" s="2" t="s">
        <v>725</v>
      </c>
      <c r="C281" s="37" t="s">
        <v>753</v>
      </c>
      <c r="D281" s="37"/>
      <c r="E281" s="38">
        <v>202.09</v>
      </c>
      <c r="F281" s="38"/>
    </row>
    <row r="282" spans="1:6" ht="24.75" customHeight="1">
      <c r="A282" s="1">
        <f t="shared" si="4"/>
        <v>275</v>
      </c>
      <c r="B282" s="2" t="s">
        <v>725</v>
      </c>
      <c r="C282" s="37" t="s">
        <v>753</v>
      </c>
      <c r="D282" s="37"/>
      <c r="E282" s="38">
        <v>1698.18</v>
      </c>
      <c r="F282" s="38"/>
    </row>
    <row r="283" spans="1:6" ht="24.75" customHeight="1">
      <c r="A283" s="1">
        <f t="shared" si="4"/>
        <v>276</v>
      </c>
      <c r="B283" s="2" t="s">
        <v>725</v>
      </c>
      <c r="C283" s="37" t="s">
        <v>754</v>
      </c>
      <c r="D283" s="37"/>
      <c r="E283" s="38">
        <v>3.02</v>
      </c>
      <c r="F283" s="38"/>
    </row>
    <row r="284" spans="1:6" ht="24.75" customHeight="1">
      <c r="A284" s="1">
        <f t="shared" si="4"/>
        <v>277</v>
      </c>
      <c r="B284" s="2" t="s">
        <v>725</v>
      </c>
      <c r="C284" s="37" t="s">
        <v>755</v>
      </c>
      <c r="D284" s="37"/>
      <c r="E284" s="38">
        <v>306.31</v>
      </c>
      <c r="F284" s="38"/>
    </row>
    <row r="285" spans="1:6" ht="24.75" customHeight="1">
      <c r="A285" s="1">
        <f t="shared" si="4"/>
        <v>278</v>
      </c>
      <c r="B285" s="2" t="s">
        <v>725</v>
      </c>
      <c r="C285" s="37" t="s">
        <v>756</v>
      </c>
      <c r="D285" s="37"/>
      <c r="E285" s="38">
        <v>235.62</v>
      </c>
      <c r="F285" s="38"/>
    </row>
    <row r="286" spans="1:6" ht="24.75" customHeight="1">
      <c r="A286" s="1">
        <f t="shared" si="4"/>
        <v>279</v>
      </c>
      <c r="B286" s="2" t="s">
        <v>725</v>
      </c>
      <c r="C286" s="37" t="s">
        <v>757</v>
      </c>
      <c r="D286" s="37"/>
      <c r="E286" s="38">
        <v>276.32</v>
      </c>
      <c r="F286" s="38"/>
    </row>
    <row r="287" spans="1:6" ht="24.75" customHeight="1">
      <c r="A287" s="1">
        <f t="shared" si="4"/>
        <v>280</v>
      </c>
      <c r="B287" s="2" t="s">
        <v>725</v>
      </c>
      <c r="C287" s="37" t="s">
        <v>758</v>
      </c>
      <c r="D287" s="37"/>
      <c r="E287" s="38">
        <v>5.97</v>
      </c>
      <c r="F287" s="38"/>
    </row>
    <row r="288" spans="1:6" ht="24.75" customHeight="1">
      <c r="A288" s="1">
        <f t="shared" si="4"/>
        <v>281</v>
      </c>
      <c r="B288" s="2" t="s">
        <v>725</v>
      </c>
      <c r="C288" s="37" t="s">
        <v>759</v>
      </c>
      <c r="D288" s="37"/>
      <c r="E288" s="38">
        <v>18.5</v>
      </c>
      <c r="F288" s="38"/>
    </row>
    <row r="289" spans="1:6" ht="24.75" customHeight="1">
      <c r="A289" s="1">
        <f t="shared" si="4"/>
        <v>282</v>
      </c>
      <c r="B289" s="2" t="s">
        <v>725</v>
      </c>
      <c r="C289" s="37" t="s">
        <v>760</v>
      </c>
      <c r="D289" s="37"/>
      <c r="E289" s="38">
        <v>293.35</v>
      </c>
      <c r="F289" s="38"/>
    </row>
    <row r="290" spans="1:6" ht="24.75" customHeight="1">
      <c r="A290" s="1">
        <f t="shared" si="4"/>
        <v>283</v>
      </c>
      <c r="B290" s="2" t="s">
        <v>725</v>
      </c>
      <c r="C290" s="37" t="s">
        <v>760</v>
      </c>
      <c r="D290" s="37"/>
      <c r="E290" s="38">
        <v>1643.4</v>
      </c>
      <c r="F290" s="38"/>
    </row>
    <row r="291" spans="1:6" ht="24.75" customHeight="1">
      <c r="A291" s="1">
        <f t="shared" si="4"/>
        <v>284</v>
      </c>
      <c r="B291" s="2" t="s">
        <v>725</v>
      </c>
      <c r="C291" s="37" t="s">
        <v>761</v>
      </c>
      <c r="D291" s="37"/>
      <c r="E291" s="38">
        <v>228.16</v>
      </c>
      <c r="F291" s="38"/>
    </row>
    <row r="292" spans="1:6" ht="24.75" customHeight="1">
      <c r="A292" s="1">
        <f t="shared" si="4"/>
        <v>285</v>
      </c>
      <c r="B292" s="2" t="s">
        <v>725</v>
      </c>
      <c r="C292" s="37" t="s">
        <v>761</v>
      </c>
      <c r="D292" s="37"/>
      <c r="E292" s="38">
        <v>1278.2</v>
      </c>
      <c r="F292" s="38"/>
    </row>
    <row r="293" spans="1:6" ht="24.75" customHeight="1">
      <c r="A293" s="1">
        <f t="shared" si="4"/>
        <v>286</v>
      </c>
      <c r="B293" s="2" t="s">
        <v>725</v>
      </c>
      <c r="C293" s="37" t="s">
        <v>762</v>
      </c>
      <c r="D293" s="37"/>
      <c r="E293" s="38">
        <v>260.75</v>
      </c>
      <c r="F293" s="38"/>
    </row>
    <row r="294" spans="1:6" ht="24.75" customHeight="1">
      <c r="A294" s="1">
        <f t="shared" si="4"/>
        <v>287</v>
      </c>
      <c r="B294" s="2" t="s">
        <v>725</v>
      </c>
      <c r="C294" s="37" t="s">
        <v>762</v>
      </c>
      <c r="D294" s="37"/>
      <c r="E294" s="38">
        <v>1460.8</v>
      </c>
      <c r="F294" s="38"/>
    </row>
    <row r="295" spans="1:6" ht="24.75" customHeight="1">
      <c r="A295" s="1">
        <f t="shared" si="4"/>
        <v>288</v>
      </c>
      <c r="B295" s="2" t="s">
        <v>725</v>
      </c>
      <c r="C295" s="37" t="s">
        <v>763</v>
      </c>
      <c r="D295" s="37"/>
      <c r="E295" s="38">
        <v>119.91</v>
      </c>
      <c r="F295" s="38"/>
    </row>
    <row r="296" spans="1:6" ht="24.75" customHeight="1">
      <c r="A296" s="1">
        <f t="shared" si="4"/>
        <v>289</v>
      </c>
      <c r="B296" s="2" t="s">
        <v>725</v>
      </c>
      <c r="C296" s="37" t="s">
        <v>764</v>
      </c>
      <c r="D296" s="37"/>
      <c r="E296" s="38">
        <v>42.7</v>
      </c>
      <c r="F296" s="38"/>
    </row>
    <row r="297" spans="1:6" ht="24.75" customHeight="1">
      <c r="A297" s="1">
        <f t="shared" si="4"/>
        <v>290</v>
      </c>
      <c r="B297" s="2" t="s">
        <v>725</v>
      </c>
      <c r="C297" s="37" t="s">
        <v>765</v>
      </c>
      <c r="D297" s="37"/>
      <c r="E297" s="38">
        <v>51.41</v>
      </c>
      <c r="F297" s="38"/>
    </row>
    <row r="298" spans="1:6" ht="24.75" customHeight="1">
      <c r="A298" s="1">
        <f t="shared" si="4"/>
        <v>291</v>
      </c>
      <c r="B298" s="2" t="s">
        <v>725</v>
      </c>
      <c r="C298" s="37" t="s">
        <v>766</v>
      </c>
      <c r="D298" s="37"/>
      <c r="E298" s="38">
        <v>32.73</v>
      </c>
      <c r="F298" s="38"/>
    </row>
    <row r="299" spans="1:6" ht="24.75" customHeight="1">
      <c r="A299" s="1">
        <f t="shared" si="4"/>
        <v>292</v>
      </c>
      <c r="B299" s="2" t="s">
        <v>767</v>
      </c>
      <c r="C299" s="37" t="s">
        <v>768</v>
      </c>
      <c r="D299" s="37"/>
      <c r="E299" s="38">
        <v>49.98</v>
      </c>
      <c r="F299" s="38"/>
    </row>
    <row r="300" spans="1:6" ht="24.75" customHeight="1">
      <c r="A300" s="1">
        <f t="shared" si="4"/>
        <v>293</v>
      </c>
      <c r="B300" s="2" t="s">
        <v>767</v>
      </c>
      <c r="C300" s="37" t="s">
        <v>769</v>
      </c>
      <c r="D300" s="37"/>
      <c r="E300" s="38">
        <v>159.17</v>
      </c>
      <c r="F300" s="38"/>
    </row>
    <row r="301" spans="1:6" ht="24.75" customHeight="1">
      <c r="A301" s="1">
        <f t="shared" si="4"/>
        <v>294</v>
      </c>
      <c r="B301" s="2" t="s">
        <v>767</v>
      </c>
      <c r="C301" s="37" t="s">
        <v>770</v>
      </c>
      <c r="D301" s="37"/>
      <c r="E301" s="38">
        <v>0.01</v>
      </c>
      <c r="F301" s="38"/>
    </row>
    <row r="302" spans="1:6" ht="24.75" customHeight="1">
      <c r="A302" s="1">
        <f t="shared" si="4"/>
        <v>295</v>
      </c>
      <c r="B302" s="2" t="s">
        <v>767</v>
      </c>
      <c r="C302" s="37" t="s">
        <v>771</v>
      </c>
      <c r="D302" s="37"/>
      <c r="E302" s="38">
        <v>53.03</v>
      </c>
      <c r="F302" s="38"/>
    </row>
    <row r="303" spans="1:6" ht="24.75" customHeight="1">
      <c r="A303" s="1">
        <f t="shared" si="4"/>
        <v>296</v>
      </c>
      <c r="B303" s="2" t="s">
        <v>767</v>
      </c>
      <c r="C303" s="37" t="s">
        <v>772</v>
      </c>
      <c r="D303" s="37"/>
      <c r="E303" s="38">
        <v>43244.99</v>
      </c>
      <c r="F303" s="38"/>
    </row>
    <row r="304" spans="1:6" ht="24.75" customHeight="1">
      <c r="A304" s="1">
        <f t="shared" si="4"/>
        <v>297</v>
      </c>
      <c r="B304" s="2" t="s">
        <v>767</v>
      </c>
      <c r="C304" s="37" t="s">
        <v>773</v>
      </c>
      <c r="D304" s="37"/>
      <c r="E304" s="38">
        <v>265.31</v>
      </c>
      <c r="F304" s="38"/>
    </row>
    <row r="305" spans="1:6" ht="24.75" customHeight="1">
      <c r="A305" s="1">
        <f t="shared" si="4"/>
        <v>298</v>
      </c>
      <c r="B305" s="2" t="s">
        <v>767</v>
      </c>
      <c r="C305" s="37" t="s">
        <v>774</v>
      </c>
      <c r="D305" s="37"/>
      <c r="E305" s="38">
        <v>475.2</v>
      </c>
      <c r="F305" s="38"/>
    </row>
    <row r="306" spans="1:6" ht="12.75" customHeight="1">
      <c r="A306" s="1">
        <f t="shared" si="4"/>
        <v>299</v>
      </c>
      <c r="B306" s="2" t="s">
        <v>767</v>
      </c>
      <c r="C306" s="37" t="s">
        <v>775</v>
      </c>
      <c r="D306" s="37"/>
      <c r="E306" s="38">
        <v>1900</v>
      </c>
      <c r="F306" s="38"/>
    </row>
    <row r="307" spans="1:6" ht="12.75" customHeight="1">
      <c r="A307" s="1">
        <f t="shared" si="4"/>
        <v>300</v>
      </c>
      <c r="B307" s="2" t="s">
        <v>767</v>
      </c>
      <c r="C307" s="37" t="s">
        <v>776</v>
      </c>
      <c r="D307" s="37"/>
      <c r="E307" s="38">
        <v>1900</v>
      </c>
      <c r="F307" s="38"/>
    </row>
    <row r="308" spans="1:6" ht="24.75" customHeight="1">
      <c r="A308" s="1">
        <f t="shared" si="4"/>
        <v>301</v>
      </c>
      <c r="B308" s="2" t="s">
        <v>767</v>
      </c>
      <c r="C308" s="37" t="s">
        <v>777</v>
      </c>
      <c r="D308" s="37"/>
      <c r="E308" s="38">
        <v>117.72</v>
      </c>
      <c r="F308" s="38"/>
    </row>
    <row r="309" spans="1:6" ht="24.75" customHeight="1">
      <c r="A309" s="1">
        <f t="shared" si="4"/>
        <v>302</v>
      </c>
      <c r="B309" s="2" t="s">
        <v>767</v>
      </c>
      <c r="C309" s="37" t="s">
        <v>778</v>
      </c>
      <c r="D309" s="37"/>
      <c r="E309" s="38">
        <v>1053.76</v>
      </c>
      <c r="F309" s="38"/>
    </row>
    <row r="310" spans="1:6" ht="24.75" customHeight="1">
      <c r="A310" s="1">
        <f t="shared" si="4"/>
        <v>303</v>
      </c>
      <c r="B310" s="2" t="s">
        <v>767</v>
      </c>
      <c r="C310" s="37" t="s">
        <v>779</v>
      </c>
      <c r="D310" s="37"/>
      <c r="E310" s="38">
        <v>245</v>
      </c>
      <c r="F310" s="38"/>
    </row>
    <row r="311" spans="1:6" ht="24.75" customHeight="1">
      <c r="A311" s="1">
        <f t="shared" si="4"/>
        <v>304</v>
      </c>
      <c r="B311" s="2" t="s">
        <v>767</v>
      </c>
      <c r="C311" s="37" t="s">
        <v>780</v>
      </c>
      <c r="D311" s="37"/>
      <c r="E311" s="38">
        <v>0.34</v>
      </c>
      <c r="F311" s="38"/>
    </row>
    <row r="312" spans="1:6" ht="24.75" customHeight="1">
      <c r="A312" s="1">
        <f t="shared" si="4"/>
        <v>305</v>
      </c>
      <c r="B312" s="2" t="s">
        <v>767</v>
      </c>
      <c r="C312" s="37" t="s">
        <v>781</v>
      </c>
      <c r="D312" s="37"/>
      <c r="E312" s="38">
        <v>78.33</v>
      </c>
      <c r="F312" s="38"/>
    </row>
    <row r="313" spans="1:6" ht="24.75" customHeight="1">
      <c r="A313" s="1">
        <f t="shared" si="4"/>
        <v>306</v>
      </c>
      <c r="B313" s="2" t="s">
        <v>767</v>
      </c>
      <c r="C313" s="37" t="s">
        <v>782</v>
      </c>
      <c r="D313" s="37"/>
      <c r="E313" s="38">
        <v>1441.5</v>
      </c>
      <c r="F313" s="38"/>
    </row>
    <row r="314" spans="1:6" ht="24.75" customHeight="1">
      <c r="A314" s="1">
        <f t="shared" si="4"/>
        <v>307</v>
      </c>
      <c r="B314" s="2" t="s">
        <v>767</v>
      </c>
      <c r="C314" s="37" t="s">
        <v>783</v>
      </c>
      <c r="D314" s="37"/>
      <c r="E314" s="38">
        <v>1142.4</v>
      </c>
      <c r="F314" s="38"/>
    </row>
    <row r="315" spans="1:6" ht="24.75" customHeight="1">
      <c r="A315" s="1">
        <f t="shared" si="4"/>
        <v>308</v>
      </c>
      <c r="B315" s="2" t="s">
        <v>767</v>
      </c>
      <c r="C315" s="37" t="s">
        <v>784</v>
      </c>
      <c r="D315" s="37"/>
      <c r="E315" s="38">
        <v>12.69</v>
      </c>
      <c r="F315" s="38"/>
    </row>
    <row r="316" spans="1:6" ht="24.75" customHeight="1">
      <c r="A316" s="1">
        <f t="shared" si="4"/>
        <v>309</v>
      </c>
      <c r="B316" s="2" t="s">
        <v>767</v>
      </c>
      <c r="C316" s="37" t="s">
        <v>785</v>
      </c>
      <c r="D316" s="37"/>
      <c r="E316" s="38">
        <v>13.46</v>
      </c>
      <c r="F316" s="38"/>
    </row>
    <row r="317" spans="1:6" ht="24.75" customHeight="1">
      <c r="A317" s="1">
        <f t="shared" si="4"/>
        <v>310</v>
      </c>
      <c r="B317" s="2" t="s">
        <v>767</v>
      </c>
      <c r="C317" s="37" t="s">
        <v>786</v>
      </c>
      <c r="D317" s="37"/>
      <c r="E317" s="38">
        <v>807.93</v>
      </c>
      <c r="F317" s="38"/>
    </row>
    <row r="318" spans="1:6" ht="24.75" customHeight="1">
      <c r="A318" s="1">
        <f t="shared" si="4"/>
        <v>311</v>
      </c>
      <c r="B318" s="2" t="s">
        <v>767</v>
      </c>
      <c r="C318" s="37" t="s">
        <v>787</v>
      </c>
      <c r="D318" s="37"/>
      <c r="E318" s="38">
        <v>222.23</v>
      </c>
      <c r="F318" s="38"/>
    </row>
    <row r="319" spans="1:6" ht="24.75" customHeight="1">
      <c r="A319" s="1">
        <f t="shared" si="4"/>
        <v>312</v>
      </c>
      <c r="B319" s="2" t="s">
        <v>767</v>
      </c>
      <c r="C319" s="37" t="s">
        <v>787</v>
      </c>
      <c r="D319" s="37"/>
      <c r="E319" s="38">
        <v>1245</v>
      </c>
      <c r="F319" s="38"/>
    </row>
    <row r="320" spans="1:6" ht="24.75" customHeight="1">
      <c r="A320" s="1">
        <f t="shared" si="4"/>
        <v>313</v>
      </c>
      <c r="B320" s="2" t="s">
        <v>767</v>
      </c>
      <c r="C320" s="37" t="s">
        <v>788</v>
      </c>
      <c r="D320" s="37"/>
      <c r="E320" s="38">
        <v>3654.39</v>
      </c>
      <c r="F320" s="38"/>
    </row>
    <row r="321" spans="1:6" ht="24.75" customHeight="1">
      <c r="A321" s="1">
        <f t="shared" si="4"/>
        <v>314</v>
      </c>
      <c r="B321" s="2" t="s">
        <v>767</v>
      </c>
      <c r="C321" s="37" t="s">
        <v>789</v>
      </c>
      <c r="D321" s="37"/>
      <c r="E321" s="38">
        <v>681.14</v>
      </c>
      <c r="F321" s="38"/>
    </row>
    <row r="322" spans="1:6" ht="24.75" customHeight="1">
      <c r="A322" s="1">
        <f t="shared" si="4"/>
        <v>315</v>
      </c>
      <c r="B322" s="2" t="s">
        <v>767</v>
      </c>
      <c r="C322" s="37" t="s">
        <v>790</v>
      </c>
      <c r="D322" s="37"/>
      <c r="E322" s="38">
        <v>172.42</v>
      </c>
      <c r="F322" s="38"/>
    </row>
    <row r="323" spans="1:6" ht="37.5" customHeight="1">
      <c r="A323" s="1">
        <f t="shared" si="4"/>
        <v>316</v>
      </c>
      <c r="B323" s="2" t="s">
        <v>767</v>
      </c>
      <c r="C323" s="37" t="s">
        <v>791</v>
      </c>
      <c r="D323" s="37"/>
      <c r="E323" s="38">
        <f>181.88+28-28.5</f>
        <v>181.38</v>
      </c>
      <c r="F323" s="38"/>
    </row>
    <row r="324" spans="1:6" ht="24.75" customHeight="1">
      <c r="A324" s="1">
        <f t="shared" si="4"/>
        <v>317</v>
      </c>
      <c r="B324" s="2" t="s">
        <v>767</v>
      </c>
      <c r="C324" s="37" t="s">
        <v>792</v>
      </c>
      <c r="D324" s="37"/>
      <c r="E324" s="38">
        <v>369.33</v>
      </c>
      <c r="F324" s="38"/>
    </row>
    <row r="325" spans="1:6" ht="24.75" customHeight="1">
      <c r="A325" s="1">
        <f t="shared" si="4"/>
        <v>318</v>
      </c>
      <c r="B325" s="2" t="s">
        <v>767</v>
      </c>
      <c r="C325" s="37" t="s">
        <v>793</v>
      </c>
      <c r="D325" s="37"/>
      <c r="E325" s="38">
        <v>49.98</v>
      </c>
      <c r="F325" s="38"/>
    </row>
    <row r="326" spans="1:6" ht="24.75" customHeight="1">
      <c r="A326" s="1">
        <f t="shared" si="4"/>
        <v>319</v>
      </c>
      <c r="B326" s="2" t="s">
        <v>767</v>
      </c>
      <c r="C326" s="37" t="s">
        <v>794</v>
      </c>
      <c r="D326" s="37"/>
      <c r="E326" s="38">
        <v>200.28</v>
      </c>
      <c r="F326" s="38"/>
    </row>
    <row r="327" spans="1:6" ht="24.75" customHeight="1">
      <c r="A327" s="1">
        <f t="shared" si="4"/>
        <v>320</v>
      </c>
      <c r="B327" s="2" t="s">
        <v>767</v>
      </c>
      <c r="C327" s="37" t="s">
        <v>794</v>
      </c>
      <c r="D327" s="37"/>
      <c r="E327" s="38">
        <v>41.3</v>
      </c>
      <c r="F327" s="38"/>
    </row>
    <row r="328" spans="1:6" ht="24.75" customHeight="1">
      <c r="A328" s="1">
        <f t="shared" si="4"/>
        <v>321</v>
      </c>
      <c r="B328" s="2" t="s">
        <v>767</v>
      </c>
      <c r="C328" s="37" t="s">
        <v>794</v>
      </c>
      <c r="D328" s="37"/>
      <c r="E328" s="38">
        <v>23.84</v>
      </c>
      <c r="F328" s="38"/>
    </row>
    <row r="329" spans="1:6" ht="24.75" customHeight="1">
      <c r="A329" s="1">
        <f aca="true" t="shared" si="5" ref="A329:A392">A328+1</f>
        <v>322</v>
      </c>
      <c r="B329" s="2" t="s">
        <v>767</v>
      </c>
      <c r="C329" s="37" t="s">
        <v>795</v>
      </c>
      <c r="D329" s="37"/>
      <c r="E329" s="38">
        <v>316.4</v>
      </c>
      <c r="F329" s="38"/>
    </row>
    <row r="330" spans="1:6" ht="24.75" customHeight="1">
      <c r="A330" s="1">
        <f t="shared" si="5"/>
        <v>323</v>
      </c>
      <c r="B330" s="2" t="s">
        <v>767</v>
      </c>
      <c r="C330" s="37" t="s">
        <v>796</v>
      </c>
      <c r="D330" s="37"/>
      <c r="E330" s="38">
        <v>13.32</v>
      </c>
      <c r="F330" s="38"/>
    </row>
    <row r="331" spans="1:6" ht="24.75" customHeight="1">
      <c r="A331" s="1">
        <f t="shared" si="5"/>
        <v>324</v>
      </c>
      <c r="B331" s="2" t="s">
        <v>767</v>
      </c>
      <c r="C331" s="37" t="s">
        <v>797</v>
      </c>
      <c r="D331" s="37"/>
      <c r="E331" s="38">
        <v>175</v>
      </c>
      <c r="F331" s="38"/>
    </row>
    <row r="332" spans="1:6" ht="24.75" customHeight="1">
      <c r="A332" s="1">
        <f t="shared" si="5"/>
        <v>325</v>
      </c>
      <c r="B332" s="2" t="s">
        <v>767</v>
      </c>
      <c r="C332" s="37" t="s">
        <v>797</v>
      </c>
      <c r="D332" s="37"/>
      <c r="E332" s="38">
        <v>2985.18</v>
      </c>
      <c r="F332" s="38"/>
    </row>
    <row r="333" spans="1:6" ht="24.75" customHeight="1">
      <c r="A333" s="1">
        <f t="shared" si="5"/>
        <v>326</v>
      </c>
      <c r="B333" s="2" t="s">
        <v>767</v>
      </c>
      <c r="C333" s="37" t="s">
        <v>798</v>
      </c>
      <c r="D333" s="37"/>
      <c r="E333" s="38">
        <v>287.36</v>
      </c>
      <c r="F333" s="38"/>
    </row>
    <row r="334" spans="1:6" ht="24.75" customHeight="1">
      <c r="A334" s="1">
        <f t="shared" si="5"/>
        <v>327</v>
      </c>
      <c r="B334" s="2" t="s">
        <v>767</v>
      </c>
      <c r="C334" s="37" t="s">
        <v>799</v>
      </c>
      <c r="D334" s="37"/>
      <c r="E334" s="38">
        <v>59.1</v>
      </c>
      <c r="F334" s="38"/>
    </row>
    <row r="335" spans="1:6" ht="24.75" customHeight="1">
      <c r="A335" s="1">
        <f t="shared" si="5"/>
        <v>328</v>
      </c>
      <c r="B335" s="2" t="s">
        <v>767</v>
      </c>
      <c r="C335" s="37" t="s">
        <v>797</v>
      </c>
      <c r="D335" s="37"/>
      <c r="E335" s="38">
        <v>171.45</v>
      </c>
      <c r="F335" s="38"/>
    </row>
    <row r="336" spans="1:6" ht="24.75" customHeight="1">
      <c r="A336" s="1">
        <f t="shared" si="5"/>
        <v>329</v>
      </c>
      <c r="B336" s="2" t="s">
        <v>767</v>
      </c>
      <c r="C336" s="37" t="s">
        <v>797</v>
      </c>
      <c r="D336" s="37"/>
      <c r="E336" s="38">
        <v>999.59</v>
      </c>
      <c r="F336" s="38"/>
    </row>
    <row r="337" spans="1:6" ht="24.75" customHeight="1">
      <c r="A337" s="1">
        <f t="shared" si="5"/>
        <v>330</v>
      </c>
      <c r="B337" s="2" t="s">
        <v>767</v>
      </c>
      <c r="C337" s="37" t="s">
        <v>800</v>
      </c>
      <c r="D337" s="37"/>
      <c r="E337" s="38">
        <v>30</v>
      </c>
      <c r="F337" s="38"/>
    </row>
    <row r="338" spans="1:6" ht="24.75" customHeight="1">
      <c r="A338" s="1">
        <f t="shared" si="5"/>
        <v>331</v>
      </c>
      <c r="B338" s="2" t="s">
        <v>801</v>
      </c>
      <c r="C338" s="37" t="s">
        <v>802</v>
      </c>
      <c r="D338" s="37"/>
      <c r="E338" s="38">
        <v>1276.06</v>
      </c>
      <c r="F338" s="38"/>
    </row>
    <row r="339" spans="1:6" ht="24.75" customHeight="1">
      <c r="A339" s="1">
        <f t="shared" si="5"/>
        <v>332</v>
      </c>
      <c r="B339" s="2" t="s">
        <v>801</v>
      </c>
      <c r="C339" s="37" t="s">
        <v>803</v>
      </c>
      <c r="D339" s="37"/>
      <c r="E339" s="38">
        <v>9003.9</v>
      </c>
      <c r="F339" s="38"/>
    </row>
    <row r="340" spans="1:6" ht="38.25" customHeight="1">
      <c r="A340" s="1">
        <f t="shared" si="5"/>
        <v>333</v>
      </c>
      <c r="B340" s="2" t="s">
        <v>801</v>
      </c>
      <c r="C340" s="37" t="s">
        <v>804</v>
      </c>
      <c r="D340" s="37"/>
      <c r="E340" s="38">
        <f>18007.8-158.5</f>
        <v>17849.3</v>
      </c>
      <c r="F340" s="38"/>
    </row>
    <row r="341" spans="1:6" ht="37.5" customHeight="1">
      <c r="A341" s="1">
        <f t="shared" si="5"/>
        <v>334</v>
      </c>
      <c r="B341" s="2" t="s">
        <v>801</v>
      </c>
      <c r="C341" s="37" t="s">
        <v>805</v>
      </c>
      <c r="D341" s="37"/>
      <c r="E341" s="38">
        <f>18007.8-158.5</f>
        <v>17849.3</v>
      </c>
      <c r="F341" s="38"/>
    </row>
    <row r="342" spans="1:9" ht="24.75" customHeight="1">
      <c r="A342" s="1">
        <f t="shared" si="5"/>
        <v>335</v>
      </c>
      <c r="B342" s="2" t="s">
        <v>801</v>
      </c>
      <c r="C342" s="37" t="s">
        <v>806</v>
      </c>
      <c r="D342" s="37"/>
      <c r="E342" s="38">
        <v>800</v>
      </c>
      <c r="F342" s="38"/>
      <c r="I342" s="3"/>
    </row>
    <row r="343" spans="1:6" ht="24.75" customHeight="1">
      <c r="A343" s="1">
        <f t="shared" si="5"/>
        <v>336</v>
      </c>
      <c r="B343" s="2" t="s">
        <v>801</v>
      </c>
      <c r="C343" s="37" t="s">
        <v>807</v>
      </c>
      <c r="D343" s="37"/>
      <c r="E343" s="38">
        <v>82023</v>
      </c>
      <c r="F343" s="38"/>
    </row>
    <row r="344" spans="1:6" ht="24.75" customHeight="1">
      <c r="A344" s="1">
        <f t="shared" si="5"/>
        <v>337</v>
      </c>
      <c r="B344" s="2" t="s">
        <v>801</v>
      </c>
      <c r="C344" s="37" t="s">
        <v>808</v>
      </c>
      <c r="D344" s="37"/>
      <c r="E344" s="38">
        <v>15</v>
      </c>
      <c r="F344" s="38"/>
    </row>
    <row r="345" spans="1:6" ht="24.75" customHeight="1">
      <c r="A345" s="1">
        <f t="shared" si="5"/>
        <v>338</v>
      </c>
      <c r="B345" s="2" t="s">
        <v>801</v>
      </c>
      <c r="C345" s="37" t="s">
        <v>809</v>
      </c>
      <c r="D345" s="37"/>
      <c r="E345" s="38">
        <v>2309.95</v>
      </c>
      <c r="F345" s="38"/>
    </row>
    <row r="346" spans="1:6" ht="24.75" customHeight="1">
      <c r="A346" s="1">
        <f t="shared" si="5"/>
        <v>339</v>
      </c>
      <c r="B346" s="2" t="s">
        <v>801</v>
      </c>
      <c r="C346" s="37" t="s">
        <v>810</v>
      </c>
      <c r="D346" s="37"/>
      <c r="E346" s="38">
        <v>1016.49</v>
      </c>
      <c r="F346" s="38"/>
    </row>
    <row r="347" spans="1:6" ht="24.75" customHeight="1">
      <c r="A347" s="1">
        <f t="shared" si="5"/>
        <v>340</v>
      </c>
      <c r="B347" s="2" t="s">
        <v>801</v>
      </c>
      <c r="C347" s="37" t="s">
        <v>809</v>
      </c>
      <c r="D347" s="37"/>
      <c r="E347" s="38">
        <v>31.05</v>
      </c>
      <c r="F347" s="38"/>
    </row>
    <row r="348" spans="1:6" ht="24.75" customHeight="1">
      <c r="A348" s="1">
        <f t="shared" si="5"/>
        <v>341</v>
      </c>
      <c r="B348" s="2" t="s">
        <v>801</v>
      </c>
      <c r="C348" s="37" t="s">
        <v>811</v>
      </c>
      <c r="D348" s="37"/>
      <c r="E348" s="38">
        <v>5255.04</v>
      </c>
      <c r="F348" s="38"/>
    </row>
    <row r="349" spans="1:6" ht="24.75" customHeight="1">
      <c r="A349" s="1">
        <f t="shared" si="5"/>
        <v>342</v>
      </c>
      <c r="B349" s="2" t="s">
        <v>801</v>
      </c>
      <c r="C349" s="37" t="s">
        <v>809</v>
      </c>
      <c r="D349" s="37"/>
      <c r="E349" s="38">
        <v>595.69</v>
      </c>
      <c r="F349" s="38"/>
    </row>
    <row r="350" spans="1:6" ht="24.75" customHeight="1">
      <c r="A350" s="1">
        <f t="shared" si="5"/>
        <v>343</v>
      </c>
      <c r="B350" s="2" t="s">
        <v>801</v>
      </c>
      <c r="C350" s="37" t="s">
        <v>812</v>
      </c>
      <c r="D350" s="37"/>
      <c r="E350" s="38">
        <v>305.56</v>
      </c>
      <c r="F350" s="38"/>
    </row>
    <row r="351" spans="1:6" ht="24.75" customHeight="1">
      <c r="A351" s="1">
        <f t="shared" si="5"/>
        <v>344</v>
      </c>
      <c r="B351" s="2" t="s">
        <v>801</v>
      </c>
      <c r="C351" s="37" t="s">
        <v>813</v>
      </c>
      <c r="D351" s="37"/>
      <c r="E351" s="38">
        <v>209.76</v>
      </c>
      <c r="F351" s="38"/>
    </row>
    <row r="352" spans="1:6" ht="24.75" customHeight="1">
      <c r="A352" s="1">
        <f t="shared" si="5"/>
        <v>345</v>
      </c>
      <c r="B352" s="2" t="s">
        <v>801</v>
      </c>
      <c r="C352" s="37" t="s">
        <v>814</v>
      </c>
      <c r="D352" s="37"/>
      <c r="E352" s="38">
        <v>2.08</v>
      </c>
      <c r="F352" s="38"/>
    </row>
    <row r="353" spans="1:6" ht="24.75" customHeight="1">
      <c r="A353" s="1">
        <f t="shared" si="5"/>
        <v>346</v>
      </c>
      <c r="B353" s="2" t="s">
        <v>801</v>
      </c>
      <c r="C353" s="37" t="s">
        <v>815</v>
      </c>
      <c r="D353" s="37"/>
      <c r="E353" s="38">
        <v>15</v>
      </c>
      <c r="F353" s="38"/>
    </row>
    <row r="354" spans="1:6" ht="24.75" customHeight="1">
      <c r="A354" s="1">
        <f t="shared" si="5"/>
        <v>347</v>
      </c>
      <c r="B354" s="2" t="s">
        <v>801</v>
      </c>
      <c r="C354" s="37" t="s">
        <v>816</v>
      </c>
      <c r="D354" s="37"/>
      <c r="E354" s="38">
        <v>147.04</v>
      </c>
      <c r="F354" s="38"/>
    </row>
    <row r="355" spans="1:6" ht="24.75" customHeight="1">
      <c r="A355" s="1">
        <f t="shared" si="5"/>
        <v>348</v>
      </c>
      <c r="B355" s="2" t="s">
        <v>801</v>
      </c>
      <c r="C355" s="37" t="s">
        <v>817</v>
      </c>
      <c r="D355" s="37"/>
      <c r="E355" s="38">
        <v>7203.12</v>
      </c>
      <c r="F355" s="38"/>
    </row>
    <row r="356" spans="1:6" ht="24.75" customHeight="1">
      <c r="A356" s="1">
        <f t="shared" si="5"/>
        <v>349</v>
      </c>
      <c r="B356" s="2" t="s">
        <v>801</v>
      </c>
      <c r="C356" s="37" t="s">
        <v>818</v>
      </c>
      <c r="D356" s="37"/>
      <c r="E356" s="38">
        <v>7203.12</v>
      </c>
      <c r="F356" s="38"/>
    </row>
    <row r="357" spans="1:6" ht="24.75" customHeight="1">
      <c r="A357" s="1">
        <f t="shared" si="5"/>
        <v>350</v>
      </c>
      <c r="B357" s="2" t="s">
        <v>801</v>
      </c>
      <c r="C357" s="37" t="s">
        <v>819</v>
      </c>
      <c r="D357" s="37"/>
      <c r="E357" s="38">
        <v>10804.68</v>
      </c>
      <c r="F357" s="38"/>
    </row>
    <row r="358" spans="1:6" ht="37.5" customHeight="1">
      <c r="A358" s="1">
        <f t="shared" si="5"/>
        <v>351</v>
      </c>
      <c r="B358" s="2" t="s">
        <v>801</v>
      </c>
      <c r="C358" s="37" t="s">
        <v>820</v>
      </c>
      <c r="D358" s="37"/>
      <c r="E358" s="38">
        <f>18007.8-158.5</f>
        <v>17849.3</v>
      </c>
      <c r="F358" s="38"/>
    </row>
    <row r="359" spans="1:6" ht="24.75" customHeight="1">
      <c r="A359" s="1">
        <f t="shared" si="5"/>
        <v>352</v>
      </c>
      <c r="B359" s="2" t="s">
        <v>801</v>
      </c>
      <c r="C359" s="37" t="s">
        <v>821</v>
      </c>
      <c r="D359" s="37"/>
      <c r="E359" s="38">
        <v>105</v>
      </c>
      <c r="F359" s="38"/>
    </row>
    <row r="360" spans="1:6" ht="24.75" customHeight="1">
      <c r="A360" s="1">
        <f t="shared" si="5"/>
        <v>353</v>
      </c>
      <c r="B360" s="2" t="s">
        <v>801</v>
      </c>
      <c r="C360" s="37" t="s">
        <v>822</v>
      </c>
      <c r="D360" s="37"/>
      <c r="E360" s="38">
        <v>97.47</v>
      </c>
      <c r="F360" s="38"/>
    </row>
    <row r="361" spans="1:6" ht="24.75" customHeight="1">
      <c r="A361" s="1">
        <f t="shared" si="5"/>
        <v>354</v>
      </c>
      <c r="B361" s="2" t="s">
        <v>801</v>
      </c>
      <c r="C361" s="37" t="s">
        <v>823</v>
      </c>
      <c r="D361" s="37"/>
      <c r="E361" s="38">
        <v>1</v>
      </c>
      <c r="F361" s="38"/>
    </row>
    <row r="362" spans="1:6" ht="24.75" customHeight="1">
      <c r="A362" s="1">
        <f t="shared" si="5"/>
        <v>355</v>
      </c>
      <c r="B362" s="2" t="s">
        <v>801</v>
      </c>
      <c r="C362" s="37" t="s">
        <v>824</v>
      </c>
      <c r="D362" s="37"/>
      <c r="E362" s="38">
        <v>701.15</v>
      </c>
      <c r="F362" s="38"/>
    </row>
    <row r="363" spans="1:6" ht="24.75" customHeight="1">
      <c r="A363" s="1">
        <f t="shared" si="5"/>
        <v>356</v>
      </c>
      <c r="B363" s="2" t="s">
        <v>801</v>
      </c>
      <c r="C363" s="37" t="s">
        <v>825</v>
      </c>
      <c r="D363" s="37"/>
      <c r="E363" s="38">
        <v>253.34</v>
      </c>
      <c r="F363" s="38"/>
    </row>
    <row r="364" spans="1:6" ht="24.75" customHeight="1">
      <c r="A364" s="1">
        <f t="shared" si="5"/>
        <v>357</v>
      </c>
      <c r="B364" s="2" t="s">
        <v>801</v>
      </c>
      <c r="C364" s="37" t="s">
        <v>826</v>
      </c>
      <c r="D364" s="37"/>
      <c r="E364" s="38">
        <v>435.86</v>
      </c>
      <c r="F364" s="38"/>
    </row>
    <row r="365" spans="1:6" ht="24.75" customHeight="1">
      <c r="A365" s="1">
        <f t="shared" si="5"/>
        <v>358</v>
      </c>
      <c r="B365" s="2" t="s">
        <v>801</v>
      </c>
      <c r="C365" s="37" t="s">
        <v>827</v>
      </c>
      <c r="D365" s="37"/>
      <c r="E365" s="38">
        <v>134.05</v>
      </c>
      <c r="F365" s="38"/>
    </row>
    <row r="366" spans="1:6" ht="24.75" customHeight="1">
      <c r="A366" s="1">
        <f t="shared" si="5"/>
        <v>359</v>
      </c>
      <c r="B366" s="2" t="s">
        <v>801</v>
      </c>
      <c r="C366" s="37" t="s">
        <v>828</v>
      </c>
      <c r="D366" s="37"/>
      <c r="E366" s="38">
        <v>414.83</v>
      </c>
      <c r="F366" s="38"/>
    </row>
    <row r="367" spans="1:6" ht="24.75" customHeight="1">
      <c r="A367" s="1">
        <f t="shared" si="5"/>
        <v>360</v>
      </c>
      <c r="B367" s="2" t="s">
        <v>801</v>
      </c>
      <c r="C367" s="37" t="s">
        <v>828</v>
      </c>
      <c r="D367" s="37"/>
      <c r="E367" s="38">
        <v>2324</v>
      </c>
      <c r="F367" s="38"/>
    </row>
    <row r="368" spans="1:6" ht="24.75" customHeight="1">
      <c r="A368" s="1">
        <f t="shared" si="5"/>
        <v>361</v>
      </c>
      <c r="B368" s="2" t="s">
        <v>801</v>
      </c>
      <c r="C368" s="37" t="s">
        <v>829</v>
      </c>
      <c r="D368" s="37"/>
      <c r="E368" s="38">
        <v>266.68</v>
      </c>
      <c r="F368" s="38"/>
    </row>
    <row r="369" spans="1:6" ht="24.75" customHeight="1">
      <c r="A369" s="1">
        <f t="shared" si="5"/>
        <v>362</v>
      </c>
      <c r="B369" s="2" t="s">
        <v>801</v>
      </c>
      <c r="C369" s="37" t="s">
        <v>829</v>
      </c>
      <c r="D369" s="37"/>
      <c r="E369" s="38">
        <v>1494</v>
      </c>
      <c r="F369" s="38"/>
    </row>
    <row r="370" spans="1:6" ht="24.75" customHeight="1">
      <c r="A370" s="1">
        <f t="shared" si="5"/>
        <v>363</v>
      </c>
      <c r="B370" s="2" t="s">
        <v>801</v>
      </c>
      <c r="C370" s="37" t="s">
        <v>830</v>
      </c>
      <c r="D370" s="37"/>
      <c r="E370" s="38">
        <v>803</v>
      </c>
      <c r="F370" s="38"/>
    </row>
    <row r="371" spans="1:6" ht="24.75" customHeight="1">
      <c r="A371" s="1">
        <f t="shared" si="5"/>
        <v>364</v>
      </c>
      <c r="B371" s="2" t="s">
        <v>801</v>
      </c>
      <c r="C371" s="37" t="s">
        <v>831</v>
      </c>
      <c r="D371" s="37"/>
      <c r="E371" s="38">
        <v>325.94</v>
      </c>
      <c r="F371" s="38"/>
    </row>
    <row r="372" spans="1:6" ht="24.75" customHeight="1">
      <c r="A372" s="1">
        <f t="shared" si="5"/>
        <v>365</v>
      </c>
      <c r="B372" s="2" t="s">
        <v>801</v>
      </c>
      <c r="C372" s="37" t="s">
        <v>831</v>
      </c>
      <c r="D372" s="37"/>
      <c r="E372" s="38">
        <v>1826</v>
      </c>
      <c r="F372" s="38"/>
    </row>
    <row r="373" spans="1:6" ht="24.75" customHeight="1">
      <c r="A373" s="1">
        <f t="shared" si="5"/>
        <v>366</v>
      </c>
      <c r="B373" s="2" t="s">
        <v>801</v>
      </c>
      <c r="C373" s="37" t="s">
        <v>832</v>
      </c>
      <c r="D373" s="37"/>
      <c r="E373" s="38">
        <v>92.65</v>
      </c>
      <c r="F373" s="38"/>
    </row>
    <row r="374" spans="1:6" ht="24.75" customHeight="1">
      <c r="A374" s="1">
        <f t="shared" si="5"/>
        <v>367</v>
      </c>
      <c r="B374" s="2" t="s">
        <v>801</v>
      </c>
      <c r="C374" s="37" t="s">
        <v>833</v>
      </c>
      <c r="D374" s="37"/>
      <c r="E374" s="38">
        <v>81.37</v>
      </c>
      <c r="F374" s="38"/>
    </row>
    <row r="375" spans="1:6" ht="24.75" customHeight="1">
      <c r="A375" s="1">
        <f t="shared" si="5"/>
        <v>368</v>
      </c>
      <c r="B375" s="2" t="s">
        <v>801</v>
      </c>
      <c r="C375" s="37" t="s">
        <v>834</v>
      </c>
      <c r="D375" s="37"/>
      <c r="E375" s="38">
        <v>9.39</v>
      </c>
      <c r="F375" s="38"/>
    </row>
    <row r="376" spans="1:6" ht="24.75" customHeight="1">
      <c r="A376" s="1">
        <f t="shared" si="5"/>
        <v>369</v>
      </c>
      <c r="B376" s="2" t="s">
        <v>801</v>
      </c>
      <c r="C376" s="37" t="s">
        <v>835</v>
      </c>
      <c r="D376" s="37"/>
      <c r="E376" s="38">
        <v>53.54</v>
      </c>
      <c r="F376" s="38"/>
    </row>
    <row r="377" spans="1:6" ht="24.75" customHeight="1">
      <c r="A377" s="1">
        <f t="shared" si="5"/>
        <v>370</v>
      </c>
      <c r="B377" s="2" t="s">
        <v>801</v>
      </c>
      <c r="C377" s="37" t="s">
        <v>836</v>
      </c>
      <c r="D377" s="37"/>
      <c r="E377" s="38">
        <v>15</v>
      </c>
      <c r="F377" s="38"/>
    </row>
    <row r="378" spans="1:9" ht="24.75" customHeight="1">
      <c r="A378" s="1">
        <f t="shared" si="5"/>
        <v>371</v>
      </c>
      <c r="B378" s="2" t="s">
        <v>801</v>
      </c>
      <c r="C378" s="37" t="s">
        <v>837</v>
      </c>
      <c r="D378" s="37"/>
      <c r="E378" s="38">
        <v>7.34</v>
      </c>
      <c r="F378" s="38"/>
      <c r="I378" s="3"/>
    </row>
    <row r="379" spans="1:9" ht="24.75" customHeight="1">
      <c r="A379" s="1">
        <f t="shared" si="5"/>
        <v>372</v>
      </c>
      <c r="B379" s="2" t="s">
        <v>801</v>
      </c>
      <c r="C379" s="37" t="s">
        <v>838</v>
      </c>
      <c r="D379" s="37"/>
      <c r="E379" s="38">
        <v>237.05</v>
      </c>
      <c r="F379" s="38"/>
      <c r="I379" s="3"/>
    </row>
    <row r="380" spans="1:6" ht="24.75" customHeight="1">
      <c r="A380" s="1">
        <f t="shared" si="5"/>
        <v>373</v>
      </c>
      <c r="B380" s="2" t="s">
        <v>801</v>
      </c>
      <c r="C380" s="37" t="s">
        <v>838</v>
      </c>
      <c r="D380" s="37"/>
      <c r="E380" s="38">
        <v>1328</v>
      </c>
      <c r="F380" s="38"/>
    </row>
    <row r="381" spans="1:6" ht="24.75" customHeight="1">
      <c r="A381" s="1">
        <f t="shared" si="5"/>
        <v>374</v>
      </c>
      <c r="B381" s="2" t="s">
        <v>801</v>
      </c>
      <c r="C381" s="37" t="s">
        <v>839</v>
      </c>
      <c r="D381" s="37"/>
      <c r="E381" s="38">
        <v>148.16</v>
      </c>
      <c r="F381" s="38"/>
    </row>
    <row r="382" spans="1:6" ht="24.75" customHeight="1">
      <c r="A382" s="1">
        <f t="shared" si="5"/>
        <v>375</v>
      </c>
      <c r="B382" s="2" t="s">
        <v>801</v>
      </c>
      <c r="C382" s="37" t="s">
        <v>840</v>
      </c>
      <c r="D382" s="37"/>
      <c r="E382" s="38">
        <v>114.16</v>
      </c>
      <c r="F382" s="38"/>
    </row>
    <row r="383" spans="1:6" ht="24.75" customHeight="1">
      <c r="A383" s="1">
        <f t="shared" si="5"/>
        <v>376</v>
      </c>
      <c r="B383" s="2" t="s">
        <v>801</v>
      </c>
      <c r="C383" s="37" t="s">
        <v>841</v>
      </c>
      <c r="D383" s="37"/>
      <c r="E383" s="38">
        <v>33.66</v>
      </c>
      <c r="F383" s="38"/>
    </row>
    <row r="384" spans="1:6" ht="24.75" customHeight="1">
      <c r="A384" s="1">
        <f t="shared" si="5"/>
        <v>377</v>
      </c>
      <c r="B384" s="2" t="s">
        <v>801</v>
      </c>
      <c r="C384" s="37" t="s">
        <v>842</v>
      </c>
      <c r="D384" s="37"/>
      <c r="E384" s="38">
        <v>168.84</v>
      </c>
      <c r="F384" s="38"/>
    </row>
    <row r="385" spans="1:6" ht="24.75" customHeight="1">
      <c r="A385" s="1">
        <f t="shared" si="5"/>
        <v>378</v>
      </c>
      <c r="B385" s="2" t="s">
        <v>801</v>
      </c>
      <c r="C385" s="37" t="s">
        <v>843</v>
      </c>
      <c r="D385" s="37"/>
      <c r="E385" s="38">
        <v>11.09</v>
      </c>
      <c r="F385" s="38"/>
    </row>
    <row r="386" spans="1:6" ht="24.75" customHeight="1">
      <c r="A386" s="1">
        <f t="shared" si="5"/>
        <v>379</v>
      </c>
      <c r="B386" s="2" t="s">
        <v>801</v>
      </c>
      <c r="C386" s="37" t="s">
        <v>844</v>
      </c>
      <c r="D386" s="37"/>
      <c r="E386" s="38">
        <v>216.31</v>
      </c>
      <c r="F386" s="38"/>
    </row>
    <row r="387" spans="1:6" ht="24.75" customHeight="1">
      <c r="A387" s="1">
        <f t="shared" si="5"/>
        <v>380</v>
      </c>
      <c r="B387" s="2" t="s">
        <v>801</v>
      </c>
      <c r="C387" s="37" t="s">
        <v>844</v>
      </c>
      <c r="D387" s="37"/>
      <c r="E387" s="38">
        <v>1211.8</v>
      </c>
      <c r="F387" s="38"/>
    </row>
    <row r="388" spans="1:6" ht="24.75" customHeight="1">
      <c r="A388" s="1">
        <f t="shared" si="5"/>
        <v>381</v>
      </c>
      <c r="B388" s="2" t="s">
        <v>801</v>
      </c>
      <c r="C388" s="37" t="s">
        <v>845</v>
      </c>
      <c r="D388" s="37"/>
      <c r="E388" s="38">
        <v>60</v>
      </c>
      <c r="F388" s="38"/>
    </row>
    <row r="389" spans="1:6" ht="24.75" customHeight="1">
      <c r="A389" s="1">
        <f t="shared" si="5"/>
        <v>382</v>
      </c>
      <c r="B389" s="2" t="s">
        <v>801</v>
      </c>
      <c r="C389" s="37" t="s">
        <v>846</v>
      </c>
      <c r="D389" s="37"/>
      <c r="E389" s="38">
        <v>15</v>
      </c>
      <c r="F389" s="38"/>
    </row>
    <row r="390" spans="1:6" ht="24.75" customHeight="1">
      <c r="A390" s="1">
        <f t="shared" si="5"/>
        <v>383</v>
      </c>
      <c r="B390" s="2" t="s">
        <v>801</v>
      </c>
      <c r="C390" s="37" t="s">
        <v>847</v>
      </c>
      <c r="D390" s="37"/>
      <c r="E390" s="38">
        <v>3000</v>
      </c>
      <c r="F390" s="38"/>
    </row>
    <row r="391" spans="1:6" ht="24.75" customHeight="1">
      <c r="A391" s="1">
        <f t="shared" si="5"/>
        <v>384</v>
      </c>
      <c r="B391" s="2" t="s">
        <v>801</v>
      </c>
      <c r="C391" s="37" t="s">
        <v>848</v>
      </c>
      <c r="D391" s="37"/>
      <c r="E391" s="38">
        <v>15</v>
      </c>
      <c r="F391" s="38"/>
    </row>
    <row r="392" spans="1:6" ht="24.75" customHeight="1">
      <c r="A392" s="1">
        <f t="shared" si="5"/>
        <v>385</v>
      </c>
      <c r="B392" s="2" t="s">
        <v>801</v>
      </c>
      <c r="C392" s="37" t="s">
        <v>849</v>
      </c>
      <c r="D392" s="37"/>
      <c r="E392" s="38">
        <v>325.94</v>
      </c>
      <c r="F392" s="38"/>
    </row>
    <row r="393" spans="1:6" ht="24.75" customHeight="1">
      <c r="A393" s="1">
        <f aca="true" t="shared" si="6" ref="A393:A456">A392+1</f>
        <v>386</v>
      </c>
      <c r="B393" s="2" t="s">
        <v>801</v>
      </c>
      <c r="C393" s="37" t="s">
        <v>839</v>
      </c>
      <c r="D393" s="37"/>
      <c r="E393" s="38">
        <v>830</v>
      </c>
      <c r="F393" s="38"/>
    </row>
    <row r="394" spans="1:6" ht="24.75" customHeight="1">
      <c r="A394" s="1">
        <f t="shared" si="6"/>
        <v>387</v>
      </c>
      <c r="B394" s="2" t="s">
        <v>801</v>
      </c>
      <c r="C394" s="37" t="s">
        <v>849</v>
      </c>
      <c r="D394" s="37"/>
      <c r="E394" s="38">
        <v>1826</v>
      </c>
      <c r="F394" s="38"/>
    </row>
    <row r="395" spans="1:6" ht="24.75" customHeight="1">
      <c r="A395" s="1">
        <f t="shared" si="6"/>
        <v>388</v>
      </c>
      <c r="B395" s="2" t="s">
        <v>801</v>
      </c>
      <c r="C395" s="37" t="s">
        <v>850</v>
      </c>
      <c r="D395" s="37"/>
      <c r="E395" s="38">
        <v>7203.12</v>
      </c>
      <c r="F395" s="38"/>
    </row>
    <row r="396" spans="1:9" ht="24.75" customHeight="1">
      <c r="A396" s="1">
        <f t="shared" si="6"/>
        <v>389</v>
      </c>
      <c r="B396" s="2" t="s">
        <v>851</v>
      </c>
      <c r="C396" s="37" t="s">
        <v>852</v>
      </c>
      <c r="D396" s="37"/>
      <c r="E396" s="38">
        <v>369.33</v>
      </c>
      <c r="F396" s="38"/>
      <c r="I396" s="3"/>
    </row>
    <row r="397" spans="1:6" ht="24.75" customHeight="1">
      <c r="A397" s="1">
        <f t="shared" si="6"/>
        <v>390</v>
      </c>
      <c r="B397" s="2" t="s">
        <v>851</v>
      </c>
      <c r="C397" s="37" t="s">
        <v>853</v>
      </c>
      <c r="D397" s="37"/>
      <c r="E397" s="38">
        <v>598.35</v>
      </c>
      <c r="F397" s="38"/>
    </row>
    <row r="398" spans="1:6" ht="24.75" customHeight="1">
      <c r="A398" s="1">
        <f t="shared" si="6"/>
        <v>391</v>
      </c>
      <c r="B398" s="2" t="s">
        <v>851</v>
      </c>
      <c r="C398" s="37" t="s">
        <v>854</v>
      </c>
      <c r="D398" s="37"/>
      <c r="E398" s="38">
        <v>88.89</v>
      </c>
      <c r="F398" s="38"/>
    </row>
    <row r="399" spans="1:6" ht="24.75" customHeight="1">
      <c r="A399" s="1">
        <f t="shared" si="6"/>
        <v>392</v>
      </c>
      <c r="B399" s="2" t="s">
        <v>851</v>
      </c>
      <c r="C399" s="37" t="s">
        <v>854</v>
      </c>
      <c r="D399" s="37"/>
      <c r="E399" s="38">
        <v>747</v>
      </c>
      <c r="F399" s="38"/>
    </row>
    <row r="400" spans="1:6" ht="24.75" customHeight="1">
      <c r="A400" s="1">
        <f t="shared" si="6"/>
        <v>393</v>
      </c>
      <c r="B400" s="2" t="s">
        <v>851</v>
      </c>
      <c r="C400" s="37" t="s">
        <v>855</v>
      </c>
      <c r="D400" s="37"/>
      <c r="E400" s="38">
        <v>266.68</v>
      </c>
      <c r="F400" s="38"/>
    </row>
    <row r="401" spans="1:6" ht="24.75" customHeight="1">
      <c r="A401" s="1">
        <f t="shared" si="6"/>
        <v>394</v>
      </c>
      <c r="B401" s="2" t="s">
        <v>851</v>
      </c>
      <c r="C401" s="37" t="s">
        <v>855</v>
      </c>
      <c r="D401" s="37"/>
      <c r="E401" s="38">
        <v>2241</v>
      </c>
      <c r="F401" s="38"/>
    </row>
    <row r="402" spans="1:6" ht="24.75" customHeight="1">
      <c r="A402" s="1">
        <f t="shared" si="6"/>
        <v>395</v>
      </c>
      <c r="B402" s="2" t="s">
        <v>851</v>
      </c>
      <c r="C402" s="37" t="s">
        <v>856</v>
      </c>
      <c r="D402" s="37"/>
      <c r="E402" s="38">
        <v>212.94</v>
      </c>
      <c r="F402" s="38"/>
    </row>
    <row r="403" spans="1:6" ht="24.75" customHeight="1">
      <c r="A403" s="1">
        <f t="shared" si="6"/>
        <v>396</v>
      </c>
      <c r="B403" s="2" t="s">
        <v>851</v>
      </c>
      <c r="C403" s="37" t="s">
        <v>857</v>
      </c>
      <c r="D403" s="37"/>
      <c r="E403" s="38">
        <v>18.86</v>
      </c>
      <c r="F403" s="38"/>
    </row>
    <row r="404" spans="1:6" ht="24.75" customHeight="1">
      <c r="A404" s="1">
        <f t="shared" si="6"/>
        <v>397</v>
      </c>
      <c r="B404" s="2" t="s">
        <v>851</v>
      </c>
      <c r="C404" s="37" t="s">
        <v>858</v>
      </c>
      <c r="D404" s="37"/>
      <c r="E404" s="38">
        <v>266.68</v>
      </c>
      <c r="F404" s="38"/>
    </row>
    <row r="405" spans="1:6" ht="24.75" customHeight="1">
      <c r="A405" s="1">
        <f t="shared" si="6"/>
        <v>398</v>
      </c>
      <c r="B405" s="2" t="s">
        <v>851</v>
      </c>
      <c r="C405" s="37" t="s">
        <v>858</v>
      </c>
      <c r="D405" s="37"/>
      <c r="E405" s="38">
        <v>1494</v>
      </c>
      <c r="F405" s="38"/>
    </row>
    <row r="406" spans="1:6" ht="24.75" customHeight="1">
      <c r="A406" s="1">
        <f t="shared" si="6"/>
        <v>399</v>
      </c>
      <c r="B406" s="2" t="s">
        <v>851</v>
      </c>
      <c r="C406" s="37" t="s">
        <v>859</v>
      </c>
      <c r="D406" s="37"/>
      <c r="E406" s="38">
        <v>8.06</v>
      </c>
      <c r="F406" s="38"/>
    </row>
    <row r="407" spans="1:6" ht="24.75" customHeight="1">
      <c r="A407" s="1">
        <f t="shared" si="6"/>
        <v>400</v>
      </c>
      <c r="B407" s="2" t="s">
        <v>851</v>
      </c>
      <c r="C407" s="37" t="s">
        <v>860</v>
      </c>
      <c r="D407" s="37"/>
      <c r="E407" s="38">
        <v>263.15</v>
      </c>
      <c r="F407" s="38"/>
    </row>
    <row r="408" spans="1:6" ht="24.75" customHeight="1">
      <c r="A408" s="1">
        <f t="shared" si="6"/>
        <v>401</v>
      </c>
      <c r="B408" s="2" t="s">
        <v>851</v>
      </c>
      <c r="C408" s="37" t="s">
        <v>861</v>
      </c>
      <c r="D408" s="37"/>
      <c r="E408" s="38">
        <v>13.76</v>
      </c>
      <c r="F408" s="38"/>
    </row>
    <row r="409" spans="1:6" ht="24.75" customHeight="1">
      <c r="A409" s="1">
        <f t="shared" si="6"/>
        <v>402</v>
      </c>
      <c r="B409" s="2" t="s">
        <v>851</v>
      </c>
      <c r="C409" s="37" t="s">
        <v>862</v>
      </c>
      <c r="D409" s="37"/>
      <c r="E409" s="38">
        <v>296.31</v>
      </c>
      <c r="F409" s="38"/>
    </row>
    <row r="410" spans="1:6" ht="24.75" customHeight="1">
      <c r="A410" s="1">
        <f t="shared" si="6"/>
        <v>403</v>
      </c>
      <c r="B410" s="2" t="s">
        <v>851</v>
      </c>
      <c r="C410" s="37" t="s">
        <v>862</v>
      </c>
      <c r="D410" s="37"/>
      <c r="E410" s="38">
        <v>2490</v>
      </c>
      <c r="F410" s="38"/>
    </row>
    <row r="411" spans="1:6" ht="24.75" customHeight="1">
      <c r="A411" s="1">
        <f t="shared" si="6"/>
        <v>404</v>
      </c>
      <c r="B411" s="2" t="s">
        <v>851</v>
      </c>
      <c r="C411" s="37" t="s">
        <v>863</v>
      </c>
      <c r="D411" s="37"/>
      <c r="E411" s="38">
        <v>1.73</v>
      </c>
      <c r="F411" s="38"/>
    </row>
    <row r="412" spans="1:6" ht="24.75" customHeight="1">
      <c r="A412" s="1">
        <f t="shared" si="6"/>
        <v>405</v>
      </c>
      <c r="B412" s="2" t="s">
        <v>851</v>
      </c>
      <c r="C412" s="37" t="s">
        <v>864</v>
      </c>
      <c r="D412" s="37"/>
      <c r="E412" s="38">
        <v>278.11</v>
      </c>
      <c r="F412" s="38"/>
    </row>
    <row r="413" spans="1:6" ht="24.75" customHeight="1">
      <c r="A413" s="1">
        <f t="shared" si="6"/>
        <v>406</v>
      </c>
      <c r="B413" s="2" t="s">
        <v>851</v>
      </c>
      <c r="C413" s="37" t="s">
        <v>865</v>
      </c>
      <c r="D413" s="37"/>
      <c r="E413" s="38">
        <v>12.42</v>
      </c>
      <c r="F413" s="38"/>
    </row>
    <row r="414" spans="1:6" ht="24.75" customHeight="1">
      <c r="A414" s="1">
        <f t="shared" si="6"/>
        <v>407</v>
      </c>
      <c r="B414" s="2" t="s">
        <v>851</v>
      </c>
      <c r="C414" s="37" t="s">
        <v>866</v>
      </c>
      <c r="D414" s="37"/>
      <c r="E414" s="38">
        <v>207.42</v>
      </c>
      <c r="F414" s="38"/>
    </row>
    <row r="415" spans="1:6" ht="24.75" customHeight="1">
      <c r="A415" s="1">
        <f t="shared" si="6"/>
        <v>408</v>
      </c>
      <c r="B415" s="2" t="s">
        <v>851</v>
      </c>
      <c r="C415" s="37" t="s">
        <v>866</v>
      </c>
      <c r="D415" s="37"/>
      <c r="E415" s="38">
        <v>1743</v>
      </c>
      <c r="F415" s="38"/>
    </row>
    <row r="416" spans="1:6" ht="24.75" customHeight="1">
      <c r="A416" s="1">
        <f t="shared" si="6"/>
        <v>409</v>
      </c>
      <c r="B416" s="2" t="s">
        <v>851</v>
      </c>
      <c r="C416" s="37" t="s">
        <v>867</v>
      </c>
      <c r="D416" s="37"/>
      <c r="E416" s="38">
        <v>236.36</v>
      </c>
      <c r="F416" s="38"/>
    </row>
    <row r="417" spans="1:6" ht="24.75" customHeight="1">
      <c r="A417" s="1">
        <f t="shared" si="6"/>
        <v>410</v>
      </c>
      <c r="B417" s="2" t="s">
        <v>851</v>
      </c>
      <c r="C417" s="37" t="s">
        <v>868</v>
      </c>
      <c r="D417" s="37"/>
      <c r="E417" s="38">
        <v>207.42</v>
      </c>
      <c r="F417" s="38"/>
    </row>
    <row r="418" spans="1:6" ht="24.75" customHeight="1">
      <c r="A418" s="1">
        <f t="shared" si="6"/>
        <v>411</v>
      </c>
      <c r="B418" s="2" t="s">
        <v>851</v>
      </c>
      <c r="C418" s="37" t="s">
        <v>868</v>
      </c>
      <c r="D418" s="37"/>
      <c r="E418" s="38">
        <v>1743</v>
      </c>
      <c r="F418" s="38"/>
    </row>
    <row r="419" spans="1:6" ht="24.75" customHeight="1">
      <c r="A419" s="1">
        <f t="shared" si="6"/>
        <v>412</v>
      </c>
      <c r="B419" s="2" t="s">
        <v>851</v>
      </c>
      <c r="C419" s="37" t="s">
        <v>869</v>
      </c>
      <c r="D419" s="37"/>
      <c r="E419" s="38">
        <v>99.6</v>
      </c>
      <c r="F419" s="38"/>
    </row>
    <row r="420" spans="1:6" ht="24.75" customHeight="1">
      <c r="A420" s="1">
        <f t="shared" si="6"/>
        <v>413</v>
      </c>
      <c r="B420" s="2" t="s">
        <v>851</v>
      </c>
      <c r="C420" s="37" t="s">
        <v>870</v>
      </c>
      <c r="D420" s="37"/>
      <c r="E420" s="38">
        <v>18.85</v>
      </c>
      <c r="F420" s="38"/>
    </row>
    <row r="421" spans="1:6" ht="24.75" customHeight="1">
      <c r="A421" s="1">
        <f t="shared" si="6"/>
        <v>414</v>
      </c>
      <c r="B421" s="2" t="s">
        <v>851</v>
      </c>
      <c r="C421" s="37" t="s">
        <v>871</v>
      </c>
      <c r="D421" s="37"/>
      <c r="E421" s="38">
        <v>237.05</v>
      </c>
      <c r="F421" s="38"/>
    </row>
    <row r="422" spans="1:6" ht="24.75" customHeight="1">
      <c r="A422" s="1">
        <f t="shared" si="6"/>
        <v>415</v>
      </c>
      <c r="B422" s="2" t="s">
        <v>851</v>
      </c>
      <c r="C422" s="37" t="s">
        <v>871</v>
      </c>
      <c r="D422" s="37"/>
      <c r="E422" s="38">
        <v>1959</v>
      </c>
      <c r="F422" s="38"/>
    </row>
    <row r="423" spans="1:6" ht="24.75" customHeight="1">
      <c r="A423" s="1">
        <f t="shared" si="6"/>
        <v>416</v>
      </c>
      <c r="B423" s="2" t="s">
        <v>851</v>
      </c>
      <c r="C423" s="37" t="s">
        <v>872</v>
      </c>
      <c r="D423" s="37"/>
      <c r="E423" s="38">
        <v>406.53</v>
      </c>
      <c r="F423" s="38"/>
    </row>
    <row r="424" spans="1:6" ht="24.75" customHeight="1">
      <c r="A424" s="1">
        <f t="shared" si="6"/>
        <v>417</v>
      </c>
      <c r="B424" s="2" t="s">
        <v>851</v>
      </c>
      <c r="C424" s="37" t="s">
        <v>873</v>
      </c>
      <c r="D424" s="37"/>
      <c r="E424" s="38">
        <v>73.32</v>
      </c>
      <c r="F424" s="38"/>
    </row>
    <row r="425" spans="1:6" ht="24.75" customHeight="1">
      <c r="A425" s="1">
        <f t="shared" si="6"/>
        <v>418</v>
      </c>
      <c r="B425" s="2" t="s">
        <v>851</v>
      </c>
      <c r="C425" s="37" t="s">
        <v>874</v>
      </c>
      <c r="D425" s="37"/>
      <c r="E425" s="38">
        <v>445.78</v>
      </c>
      <c r="F425" s="38"/>
    </row>
    <row r="426" spans="1:6" ht="24.75" customHeight="1">
      <c r="A426" s="1">
        <f t="shared" si="6"/>
        <v>419</v>
      </c>
      <c r="B426" s="2" t="s">
        <v>851</v>
      </c>
      <c r="C426" s="37" t="s">
        <v>874</v>
      </c>
      <c r="D426" s="37"/>
      <c r="E426" s="38">
        <v>2494.56</v>
      </c>
      <c r="F426" s="38"/>
    </row>
    <row r="427" spans="1:6" ht="24.75" customHeight="1">
      <c r="A427" s="1">
        <f t="shared" si="6"/>
        <v>420</v>
      </c>
      <c r="B427" s="2" t="s">
        <v>851</v>
      </c>
      <c r="C427" s="37" t="s">
        <v>875</v>
      </c>
      <c r="D427" s="37"/>
      <c r="E427" s="38">
        <v>1.13</v>
      </c>
      <c r="F427" s="38"/>
    </row>
    <row r="428" spans="1:6" ht="24.75" customHeight="1">
      <c r="A428" s="1">
        <f t="shared" si="6"/>
        <v>421</v>
      </c>
      <c r="B428" s="2" t="s">
        <v>851</v>
      </c>
      <c r="C428" s="37" t="s">
        <v>876</v>
      </c>
      <c r="D428" s="37"/>
      <c r="E428" s="38">
        <v>32.74</v>
      </c>
      <c r="F428" s="38"/>
    </row>
    <row r="429" spans="1:6" ht="24.75" customHeight="1">
      <c r="A429" s="1">
        <f t="shared" si="6"/>
        <v>422</v>
      </c>
      <c r="B429" s="2" t="s">
        <v>851</v>
      </c>
      <c r="C429" s="37" t="s">
        <v>877</v>
      </c>
      <c r="D429" s="37"/>
      <c r="E429" s="38">
        <v>11.1</v>
      </c>
      <c r="F429" s="38"/>
    </row>
    <row r="430" spans="1:6" ht="24.75" customHeight="1">
      <c r="A430" s="1">
        <f t="shared" si="6"/>
        <v>423</v>
      </c>
      <c r="B430" s="2" t="s">
        <v>851</v>
      </c>
      <c r="C430" s="37" t="s">
        <v>878</v>
      </c>
      <c r="D430" s="37"/>
      <c r="E430" s="38">
        <v>139.81</v>
      </c>
      <c r="F430" s="38"/>
    </row>
    <row r="431" spans="1:6" ht="24.75" customHeight="1">
      <c r="A431" s="1">
        <f t="shared" si="6"/>
        <v>424</v>
      </c>
      <c r="B431" s="2" t="s">
        <v>851</v>
      </c>
      <c r="C431" s="37" t="s">
        <v>879</v>
      </c>
      <c r="D431" s="37"/>
      <c r="E431" s="38">
        <v>49.63</v>
      </c>
      <c r="F431" s="38"/>
    </row>
    <row r="432" spans="1:6" ht="24.75" customHeight="1">
      <c r="A432" s="1">
        <f t="shared" si="6"/>
        <v>425</v>
      </c>
      <c r="B432" s="2" t="s">
        <v>851</v>
      </c>
      <c r="C432" s="37" t="s">
        <v>880</v>
      </c>
      <c r="D432" s="37"/>
      <c r="E432" s="38">
        <v>355.72</v>
      </c>
      <c r="F432" s="38"/>
    </row>
    <row r="433" spans="1:6" ht="24.75" customHeight="1">
      <c r="A433" s="1">
        <f t="shared" si="6"/>
        <v>426</v>
      </c>
      <c r="B433" s="2" t="s">
        <v>851</v>
      </c>
      <c r="C433" s="37" t="s">
        <v>880</v>
      </c>
      <c r="D433" s="37"/>
      <c r="E433" s="38">
        <v>1991.85</v>
      </c>
      <c r="F433" s="38"/>
    </row>
    <row r="434" spans="1:6" ht="24.75" customHeight="1">
      <c r="A434" s="1">
        <f t="shared" si="6"/>
        <v>427</v>
      </c>
      <c r="B434" s="2" t="s">
        <v>851</v>
      </c>
      <c r="C434" s="37" t="s">
        <v>881</v>
      </c>
      <c r="D434" s="37"/>
      <c r="E434" s="38">
        <v>15.89</v>
      </c>
      <c r="F434" s="38"/>
    </row>
    <row r="435" spans="1:6" ht="24.75" customHeight="1">
      <c r="A435" s="1">
        <f t="shared" si="6"/>
        <v>428</v>
      </c>
      <c r="B435" s="2" t="s">
        <v>851</v>
      </c>
      <c r="C435" s="37" t="s">
        <v>882</v>
      </c>
      <c r="D435" s="37"/>
      <c r="E435" s="38">
        <v>33.24</v>
      </c>
      <c r="F435" s="38"/>
    </row>
    <row r="436" spans="1:9" ht="24.75" customHeight="1">
      <c r="A436" s="1">
        <f t="shared" si="6"/>
        <v>429</v>
      </c>
      <c r="B436" s="2" t="s">
        <v>851</v>
      </c>
      <c r="C436" s="37" t="s">
        <v>883</v>
      </c>
      <c r="D436" s="37"/>
      <c r="E436" s="38">
        <v>119.42</v>
      </c>
      <c r="F436" s="38"/>
      <c r="I436" s="3"/>
    </row>
    <row r="437" spans="1:6" ht="24.75" customHeight="1">
      <c r="A437" s="1">
        <f t="shared" si="6"/>
        <v>430</v>
      </c>
      <c r="B437" s="2" t="s">
        <v>851</v>
      </c>
      <c r="C437" s="37" t="s">
        <v>884</v>
      </c>
      <c r="D437" s="37"/>
      <c r="E437" s="38">
        <v>30</v>
      </c>
      <c r="F437" s="38"/>
    </row>
    <row r="438" spans="1:6" ht="24.75" customHeight="1">
      <c r="A438" s="1">
        <f t="shared" si="6"/>
        <v>431</v>
      </c>
      <c r="B438" s="2" t="s">
        <v>851</v>
      </c>
      <c r="C438" s="37" t="s">
        <v>885</v>
      </c>
      <c r="D438" s="37"/>
      <c r="E438" s="38">
        <v>11.09</v>
      </c>
      <c r="F438" s="38"/>
    </row>
    <row r="439" spans="1:6" ht="24.75" customHeight="1">
      <c r="A439" s="1">
        <f t="shared" si="6"/>
        <v>432</v>
      </c>
      <c r="B439" s="2" t="s">
        <v>851</v>
      </c>
      <c r="C439" s="37" t="s">
        <v>886</v>
      </c>
      <c r="D439" s="37"/>
      <c r="E439" s="38">
        <v>171.86</v>
      </c>
      <c r="F439" s="38"/>
    </row>
    <row r="440" spans="1:6" ht="24.75" customHeight="1">
      <c r="A440" s="1">
        <f t="shared" si="6"/>
        <v>433</v>
      </c>
      <c r="B440" s="2" t="s">
        <v>851</v>
      </c>
      <c r="C440" s="37" t="s">
        <v>887</v>
      </c>
      <c r="D440" s="37"/>
      <c r="E440" s="38">
        <v>121.49</v>
      </c>
      <c r="F440" s="38"/>
    </row>
    <row r="441" spans="1:6" ht="24.75" customHeight="1">
      <c r="A441" s="1">
        <f t="shared" si="6"/>
        <v>434</v>
      </c>
      <c r="B441" s="2" t="s">
        <v>851</v>
      </c>
      <c r="C441" s="37" t="s">
        <v>886</v>
      </c>
      <c r="D441" s="37"/>
      <c r="E441" s="38">
        <v>962.8</v>
      </c>
      <c r="F441" s="38"/>
    </row>
    <row r="442" spans="1:6" ht="24.75" customHeight="1">
      <c r="A442" s="1">
        <f t="shared" si="6"/>
        <v>435</v>
      </c>
      <c r="B442" s="2" t="s">
        <v>851</v>
      </c>
      <c r="C442" s="37" t="s">
        <v>887</v>
      </c>
      <c r="D442" s="37"/>
      <c r="E442" s="38">
        <v>680.59</v>
      </c>
      <c r="F442" s="38"/>
    </row>
    <row r="443" spans="1:6" ht="24.75" customHeight="1">
      <c r="A443" s="1">
        <f t="shared" si="6"/>
        <v>436</v>
      </c>
      <c r="B443" s="2" t="s">
        <v>851</v>
      </c>
      <c r="C443" s="37" t="s">
        <v>888</v>
      </c>
      <c r="D443" s="37"/>
      <c r="E443" s="38">
        <v>21.17</v>
      </c>
      <c r="F443" s="38"/>
    </row>
    <row r="444" spans="1:6" ht="24.75" customHeight="1">
      <c r="A444" s="1">
        <f t="shared" si="6"/>
        <v>437</v>
      </c>
      <c r="B444" s="2" t="s">
        <v>851</v>
      </c>
      <c r="C444" s="37" t="s">
        <v>889</v>
      </c>
      <c r="D444" s="37"/>
      <c r="E444" s="38">
        <v>30.27</v>
      </c>
      <c r="F444" s="38"/>
    </row>
    <row r="445" spans="1:6" ht="24.75" customHeight="1">
      <c r="A445" s="1">
        <f t="shared" si="6"/>
        <v>438</v>
      </c>
      <c r="B445" s="2" t="s">
        <v>851</v>
      </c>
      <c r="C445" s="37" t="s">
        <v>890</v>
      </c>
      <c r="D445" s="37"/>
      <c r="E445" s="38">
        <v>14.09</v>
      </c>
      <c r="F445" s="38"/>
    </row>
    <row r="446" spans="1:6" ht="24.75" customHeight="1">
      <c r="A446" s="1">
        <f t="shared" si="6"/>
        <v>439</v>
      </c>
      <c r="B446" s="2" t="s">
        <v>851</v>
      </c>
      <c r="C446" s="37" t="s">
        <v>891</v>
      </c>
      <c r="D446" s="37"/>
      <c r="E446" s="38">
        <v>4.07</v>
      </c>
      <c r="F446" s="38"/>
    </row>
    <row r="447" spans="1:6" ht="24.75" customHeight="1">
      <c r="A447" s="1">
        <f t="shared" si="6"/>
        <v>440</v>
      </c>
      <c r="B447" s="2" t="s">
        <v>851</v>
      </c>
      <c r="C447" s="37" t="s">
        <v>892</v>
      </c>
      <c r="D447" s="37"/>
      <c r="E447" s="38">
        <v>75</v>
      </c>
      <c r="F447" s="38"/>
    </row>
    <row r="448" spans="1:6" ht="24.75" customHeight="1">
      <c r="A448" s="1">
        <f t="shared" si="6"/>
        <v>441</v>
      </c>
      <c r="B448" s="2" t="s">
        <v>851</v>
      </c>
      <c r="C448" s="37" t="s">
        <v>893</v>
      </c>
      <c r="D448" s="37"/>
      <c r="E448" s="38">
        <v>14.48</v>
      </c>
      <c r="F448" s="38"/>
    </row>
    <row r="449" spans="1:6" ht="24.75" customHeight="1">
      <c r="A449" s="1">
        <f t="shared" si="6"/>
        <v>442</v>
      </c>
      <c r="B449" s="2" t="s">
        <v>851</v>
      </c>
      <c r="C449" s="37" t="s">
        <v>894</v>
      </c>
      <c r="D449" s="37"/>
      <c r="E449" s="38">
        <v>18.85</v>
      </c>
      <c r="F449" s="38"/>
    </row>
    <row r="450" spans="1:6" ht="24.75" customHeight="1">
      <c r="A450" s="1">
        <f t="shared" si="6"/>
        <v>443</v>
      </c>
      <c r="B450" s="2" t="s">
        <v>851</v>
      </c>
      <c r="C450" s="37" t="s">
        <v>895</v>
      </c>
      <c r="D450" s="37"/>
      <c r="E450" s="38">
        <v>1469.1</v>
      </c>
      <c r="F450" s="38"/>
    </row>
    <row r="451" spans="1:6" ht="24.75" customHeight="1">
      <c r="A451" s="1">
        <f t="shared" si="6"/>
        <v>444</v>
      </c>
      <c r="B451" s="2" t="s">
        <v>851</v>
      </c>
      <c r="C451" s="37" t="s">
        <v>896</v>
      </c>
      <c r="D451" s="37"/>
      <c r="E451" s="38">
        <v>219.99</v>
      </c>
      <c r="F451" s="38"/>
    </row>
    <row r="452" spans="1:6" ht="24.75" customHeight="1">
      <c r="A452" s="1">
        <f t="shared" si="6"/>
        <v>445</v>
      </c>
      <c r="B452" s="2" t="s">
        <v>851</v>
      </c>
      <c r="C452" s="37" t="s">
        <v>897</v>
      </c>
      <c r="D452" s="37"/>
      <c r="E452" s="38">
        <v>21.76</v>
      </c>
      <c r="F452" s="38"/>
    </row>
    <row r="453" spans="1:6" ht="24.75" customHeight="1">
      <c r="A453" s="1">
        <f t="shared" si="6"/>
        <v>446</v>
      </c>
      <c r="B453" s="2" t="s">
        <v>851</v>
      </c>
      <c r="C453" s="37" t="s">
        <v>898</v>
      </c>
      <c r="D453" s="37"/>
      <c r="E453" s="38">
        <v>191.08</v>
      </c>
      <c r="F453" s="38"/>
    </row>
    <row r="454" spans="1:6" ht="24.75" customHeight="1">
      <c r="A454" s="1">
        <f t="shared" si="6"/>
        <v>447</v>
      </c>
      <c r="B454" s="2" t="s">
        <v>851</v>
      </c>
      <c r="C454" s="37" t="s">
        <v>899</v>
      </c>
      <c r="D454" s="37"/>
      <c r="E454" s="38">
        <v>56.76</v>
      </c>
      <c r="F454" s="38"/>
    </row>
    <row r="455" spans="1:6" ht="24.75" customHeight="1">
      <c r="A455" s="1">
        <f t="shared" si="6"/>
        <v>448</v>
      </c>
      <c r="B455" s="2" t="s">
        <v>851</v>
      </c>
      <c r="C455" s="37" t="s">
        <v>900</v>
      </c>
      <c r="D455" s="37"/>
      <c r="E455" s="38">
        <v>49.98</v>
      </c>
      <c r="F455" s="38"/>
    </row>
    <row r="456" spans="1:6" ht="24.75" customHeight="1">
      <c r="A456" s="1">
        <f t="shared" si="6"/>
        <v>449</v>
      </c>
      <c r="B456" s="2" t="s">
        <v>851</v>
      </c>
      <c r="C456" s="37" t="s">
        <v>901</v>
      </c>
      <c r="D456" s="37"/>
      <c r="E456" s="38">
        <v>224.91</v>
      </c>
      <c r="F456" s="38"/>
    </row>
    <row r="457" spans="1:6" ht="24.75" customHeight="1">
      <c r="A457" s="1">
        <f aca="true" t="shared" si="7" ref="A457:A520">A456+1</f>
        <v>450</v>
      </c>
      <c r="B457" s="2" t="s">
        <v>851</v>
      </c>
      <c r="C457" s="37" t="s">
        <v>901</v>
      </c>
      <c r="D457" s="37"/>
      <c r="E457" s="38">
        <v>394.87</v>
      </c>
      <c r="F457" s="38"/>
    </row>
    <row r="458" spans="1:6" ht="24.75" customHeight="1">
      <c r="A458" s="1">
        <f t="shared" si="7"/>
        <v>451</v>
      </c>
      <c r="B458" s="2" t="s">
        <v>851</v>
      </c>
      <c r="C458" s="37" t="s">
        <v>902</v>
      </c>
      <c r="D458" s="37"/>
      <c r="E458" s="38">
        <v>7.5</v>
      </c>
      <c r="F458" s="38"/>
    </row>
    <row r="459" spans="1:6" ht="24.75" customHeight="1">
      <c r="A459" s="1">
        <f t="shared" si="7"/>
        <v>452</v>
      </c>
      <c r="B459" s="2" t="s">
        <v>851</v>
      </c>
      <c r="C459" s="37" t="s">
        <v>903</v>
      </c>
      <c r="D459" s="37"/>
      <c r="E459" s="38">
        <v>180</v>
      </c>
      <c r="F459" s="38"/>
    </row>
    <row r="460" spans="1:6" ht="24.75" customHeight="1">
      <c r="A460" s="1">
        <f t="shared" si="7"/>
        <v>453</v>
      </c>
      <c r="B460" s="2" t="s">
        <v>851</v>
      </c>
      <c r="C460" s="37" t="s">
        <v>901</v>
      </c>
      <c r="D460" s="37"/>
      <c r="E460" s="38">
        <v>11.43</v>
      </c>
      <c r="F460" s="38"/>
    </row>
    <row r="461" spans="1:6" ht="24.75" customHeight="1">
      <c r="A461" s="1">
        <f t="shared" si="7"/>
        <v>454</v>
      </c>
      <c r="B461" s="2" t="s">
        <v>851</v>
      </c>
      <c r="C461" s="37" t="s">
        <v>904</v>
      </c>
      <c r="D461" s="37"/>
      <c r="E461" s="38">
        <v>3.57</v>
      </c>
      <c r="F461" s="38"/>
    </row>
    <row r="462" spans="1:6" ht="24.75" customHeight="1">
      <c r="A462" s="1">
        <f t="shared" si="7"/>
        <v>455</v>
      </c>
      <c r="B462" s="2" t="s">
        <v>851</v>
      </c>
      <c r="C462" s="37" t="s">
        <v>901</v>
      </c>
      <c r="D462" s="37"/>
      <c r="E462" s="38">
        <v>57.63</v>
      </c>
      <c r="F462" s="38"/>
    </row>
    <row r="463" spans="1:6" ht="24.75" customHeight="1">
      <c r="A463" s="1">
        <f t="shared" si="7"/>
        <v>456</v>
      </c>
      <c r="B463" s="2" t="s">
        <v>851</v>
      </c>
      <c r="C463" s="37" t="s">
        <v>895</v>
      </c>
      <c r="D463" s="37"/>
      <c r="E463" s="38">
        <v>174.82</v>
      </c>
      <c r="F463" s="38"/>
    </row>
    <row r="464" spans="1:6" ht="24.75" customHeight="1">
      <c r="A464" s="1">
        <f t="shared" si="7"/>
        <v>457</v>
      </c>
      <c r="B464" s="2" t="s">
        <v>851</v>
      </c>
      <c r="C464" s="37" t="s">
        <v>905</v>
      </c>
      <c r="D464" s="37"/>
      <c r="E464" s="38">
        <v>29.08</v>
      </c>
      <c r="F464" s="38"/>
    </row>
    <row r="465" spans="1:6" ht="24.75" customHeight="1">
      <c r="A465" s="1">
        <f t="shared" si="7"/>
        <v>458</v>
      </c>
      <c r="B465" s="2" t="s">
        <v>851</v>
      </c>
      <c r="C465" s="37" t="s">
        <v>906</v>
      </c>
      <c r="D465" s="37"/>
      <c r="E465" s="38">
        <v>15</v>
      </c>
      <c r="F465" s="38"/>
    </row>
    <row r="466" spans="1:6" ht="24.75" customHeight="1">
      <c r="A466" s="1">
        <f t="shared" si="7"/>
        <v>459</v>
      </c>
      <c r="B466" s="2" t="s">
        <v>851</v>
      </c>
      <c r="C466" s="37" t="s">
        <v>907</v>
      </c>
      <c r="D466" s="37"/>
      <c r="E466" s="38">
        <v>1441.5</v>
      </c>
      <c r="F466" s="38"/>
    </row>
    <row r="467" spans="1:6" ht="24.75" customHeight="1">
      <c r="A467" s="1">
        <f t="shared" si="7"/>
        <v>460</v>
      </c>
      <c r="B467" s="2" t="s">
        <v>851</v>
      </c>
      <c r="C467" s="37" t="s">
        <v>908</v>
      </c>
      <c r="D467" s="37"/>
      <c r="E467" s="38">
        <v>18.85</v>
      </c>
      <c r="F467" s="38"/>
    </row>
    <row r="468" spans="1:6" ht="24.75" customHeight="1">
      <c r="A468" s="1">
        <f t="shared" si="7"/>
        <v>461</v>
      </c>
      <c r="B468" s="2" t="s">
        <v>851</v>
      </c>
      <c r="C468" s="37" t="s">
        <v>909</v>
      </c>
      <c r="D468" s="37"/>
      <c r="E468" s="38">
        <v>82</v>
      </c>
      <c r="F468" s="38"/>
    </row>
    <row r="469" spans="1:6" ht="24.75" customHeight="1">
      <c r="A469" s="1">
        <f t="shared" si="7"/>
        <v>462</v>
      </c>
      <c r="B469" s="2" t="s">
        <v>851</v>
      </c>
      <c r="C469" s="37" t="s">
        <v>890</v>
      </c>
      <c r="D469" s="37"/>
      <c r="E469" s="38">
        <v>1579.05</v>
      </c>
      <c r="F469" s="38"/>
    </row>
    <row r="470" spans="1:9" s="7" customFormat="1" ht="87.75" customHeight="1">
      <c r="A470" s="1">
        <f t="shared" si="7"/>
        <v>463</v>
      </c>
      <c r="B470" s="7" t="s">
        <v>910</v>
      </c>
      <c r="C470" s="40" t="s">
        <v>911</v>
      </c>
      <c r="D470" s="40"/>
      <c r="E470" s="41">
        <f>8.47+8.28+8.28+2.76-39.52+8.47+5.65</f>
        <v>2.389999999999997</v>
      </c>
      <c r="F470" s="41"/>
      <c r="G470" s="29"/>
      <c r="H470" s="8"/>
      <c r="I470" s="8"/>
    </row>
    <row r="471" spans="1:6" ht="24.75" customHeight="1">
      <c r="A471" s="1">
        <f t="shared" si="7"/>
        <v>464</v>
      </c>
      <c r="B471" s="2" t="s">
        <v>910</v>
      </c>
      <c r="C471" s="37" t="s">
        <v>912</v>
      </c>
      <c r="D471" s="37"/>
      <c r="E471" s="38">
        <v>89</v>
      </c>
      <c r="F471" s="38"/>
    </row>
    <row r="472" spans="1:6" ht="24.75" customHeight="1">
      <c r="A472" s="1">
        <f t="shared" si="7"/>
        <v>465</v>
      </c>
      <c r="B472" s="2" t="s">
        <v>910</v>
      </c>
      <c r="C472" s="37" t="s">
        <v>913</v>
      </c>
      <c r="D472" s="37"/>
      <c r="E472" s="38">
        <v>116.5</v>
      </c>
      <c r="F472" s="38"/>
    </row>
    <row r="473" spans="1:6" ht="24.75" customHeight="1">
      <c r="A473" s="1">
        <f t="shared" si="7"/>
        <v>466</v>
      </c>
      <c r="B473" s="2" t="s">
        <v>910</v>
      </c>
      <c r="C473" s="37" t="s">
        <v>914</v>
      </c>
      <c r="D473" s="37"/>
      <c r="E473" s="38">
        <v>88.54</v>
      </c>
      <c r="F473" s="38"/>
    </row>
    <row r="474" spans="1:6" ht="24.75" customHeight="1">
      <c r="A474" s="1">
        <f t="shared" si="7"/>
        <v>467</v>
      </c>
      <c r="B474" s="2" t="s">
        <v>910</v>
      </c>
      <c r="C474" s="37" t="s">
        <v>915</v>
      </c>
      <c r="D474" s="37"/>
      <c r="E474" s="38">
        <v>20.19</v>
      </c>
      <c r="F474" s="38"/>
    </row>
    <row r="475" spans="1:6" ht="24.75" customHeight="1">
      <c r="A475" s="1">
        <f t="shared" si="7"/>
        <v>468</v>
      </c>
      <c r="B475" s="2" t="s">
        <v>910</v>
      </c>
      <c r="C475" s="37" t="s">
        <v>916</v>
      </c>
      <c r="D475" s="37"/>
      <c r="E475" s="38">
        <v>247.56</v>
      </c>
      <c r="F475" s="38"/>
    </row>
    <row r="476" spans="1:6" ht="24.75" customHeight="1">
      <c r="A476" s="1">
        <f t="shared" si="7"/>
        <v>469</v>
      </c>
      <c r="B476" s="2" t="s">
        <v>910</v>
      </c>
      <c r="C476" s="37" t="s">
        <v>917</v>
      </c>
      <c r="D476" s="37"/>
      <c r="E476" s="38">
        <v>18.85</v>
      </c>
      <c r="F476" s="38"/>
    </row>
    <row r="477" spans="1:6" ht="24.75" customHeight="1">
      <c r="A477" s="1">
        <f t="shared" si="7"/>
        <v>470</v>
      </c>
      <c r="B477" s="2" t="s">
        <v>910</v>
      </c>
      <c r="C477" s="37" t="s">
        <v>918</v>
      </c>
      <c r="D477" s="37"/>
      <c r="E477" s="38">
        <v>234.32</v>
      </c>
      <c r="F477" s="38"/>
    </row>
    <row r="478" spans="1:6" ht="24.75" customHeight="1">
      <c r="A478" s="1">
        <f t="shared" si="7"/>
        <v>471</v>
      </c>
      <c r="B478" s="2" t="s">
        <v>910</v>
      </c>
      <c r="C478" s="37" t="s">
        <v>919</v>
      </c>
      <c r="D478" s="37"/>
      <c r="E478" s="38">
        <v>11.09</v>
      </c>
      <c r="F478" s="38"/>
    </row>
    <row r="479" spans="1:6" ht="24.75" customHeight="1">
      <c r="A479" s="1">
        <f t="shared" si="7"/>
        <v>472</v>
      </c>
      <c r="B479" s="2" t="s">
        <v>910</v>
      </c>
      <c r="C479" s="37" t="s">
        <v>920</v>
      </c>
      <c r="D479" s="37"/>
      <c r="E479" s="38">
        <v>189.64</v>
      </c>
      <c r="F479" s="38"/>
    </row>
    <row r="480" spans="1:6" ht="24.75" customHeight="1">
      <c r="A480" s="1">
        <f t="shared" si="7"/>
        <v>473</v>
      </c>
      <c r="B480" s="2" t="s">
        <v>910</v>
      </c>
      <c r="C480" s="37" t="s">
        <v>920</v>
      </c>
      <c r="D480" s="37"/>
      <c r="E480" s="38">
        <v>1062.4</v>
      </c>
      <c r="F480" s="38"/>
    </row>
    <row r="481" spans="1:6" ht="24.75" customHeight="1">
      <c r="A481" s="1">
        <f t="shared" si="7"/>
        <v>474</v>
      </c>
      <c r="B481" s="2" t="s">
        <v>910</v>
      </c>
      <c r="C481" s="37" t="s">
        <v>921</v>
      </c>
      <c r="D481" s="37"/>
      <c r="E481" s="38">
        <v>152.75</v>
      </c>
      <c r="F481" s="38"/>
    </row>
    <row r="482" spans="1:6" ht="24.75" customHeight="1">
      <c r="A482" s="1">
        <f t="shared" si="7"/>
        <v>475</v>
      </c>
      <c r="B482" s="2" t="s">
        <v>910</v>
      </c>
      <c r="C482" s="37" t="s">
        <v>922</v>
      </c>
      <c r="D482" s="37"/>
      <c r="E482" s="38">
        <v>210.78</v>
      </c>
      <c r="F482" s="38"/>
    </row>
    <row r="483" spans="1:6" ht="24.75" customHeight="1">
      <c r="A483" s="1">
        <f t="shared" si="7"/>
        <v>476</v>
      </c>
      <c r="B483" s="2" t="s">
        <v>910</v>
      </c>
      <c r="C483" s="37" t="s">
        <v>923</v>
      </c>
      <c r="D483" s="37"/>
      <c r="E483" s="38">
        <v>11.09</v>
      </c>
      <c r="F483" s="38"/>
    </row>
    <row r="484" spans="1:6" ht="24.75" customHeight="1">
      <c r="A484" s="1">
        <f t="shared" si="7"/>
        <v>477</v>
      </c>
      <c r="B484" s="2" t="s">
        <v>910</v>
      </c>
      <c r="C484" s="37" t="s">
        <v>924</v>
      </c>
      <c r="D484" s="37"/>
      <c r="E484" s="38">
        <v>227.5</v>
      </c>
      <c r="F484" s="38"/>
    </row>
    <row r="485" spans="1:6" ht="24.75" customHeight="1">
      <c r="A485" s="1">
        <f t="shared" si="7"/>
        <v>478</v>
      </c>
      <c r="B485" s="2" t="s">
        <v>910</v>
      </c>
      <c r="C485" s="37" t="s">
        <v>925</v>
      </c>
      <c r="D485" s="37"/>
      <c r="E485" s="38">
        <v>71.97</v>
      </c>
      <c r="F485" s="38"/>
    </row>
    <row r="486" spans="1:6" ht="24.75" customHeight="1">
      <c r="A486" s="1">
        <f t="shared" si="7"/>
        <v>479</v>
      </c>
      <c r="B486" s="2" t="s">
        <v>910</v>
      </c>
      <c r="C486" s="37" t="s">
        <v>926</v>
      </c>
      <c r="D486" s="37"/>
      <c r="E486" s="38">
        <v>333</v>
      </c>
      <c r="F486" s="38"/>
    </row>
    <row r="487" spans="1:6" ht="24.75" customHeight="1">
      <c r="A487" s="1">
        <f t="shared" si="7"/>
        <v>480</v>
      </c>
      <c r="B487" s="2" t="s">
        <v>910</v>
      </c>
      <c r="C487" s="37" t="s">
        <v>927</v>
      </c>
      <c r="D487" s="37"/>
      <c r="E487" s="38">
        <v>559.31</v>
      </c>
      <c r="F487" s="38"/>
    </row>
    <row r="488" spans="1:6" ht="24.75" customHeight="1">
      <c r="A488" s="1">
        <f t="shared" si="7"/>
        <v>481</v>
      </c>
      <c r="B488" s="2" t="s">
        <v>910</v>
      </c>
      <c r="C488" s="37" t="s">
        <v>928</v>
      </c>
      <c r="D488" s="37"/>
      <c r="E488" s="38">
        <v>1191.84</v>
      </c>
      <c r="F488" s="38"/>
    </row>
    <row r="489" spans="1:6" ht="24.75" customHeight="1">
      <c r="A489" s="1">
        <f t="shared" si="7"/>
        <v>482</v>
      </c>
      <c r="B489" s="2" t="s">
        <v>910</v>
      </c>
      <c r="C489" s="37" t="s">
        <v>929</v>
      </c>
      <c r="D489" s="37"/>
      <c r="E489" s="38">
        <v>369.65</v>
      </c>
      <c r="F489" s="38"/>
    </row>
    <row r="490" spans="1:6" ht="24.75" customHeight="1">
      <c r="A490" s="1">
        <f t="shared" si="7"/>
        <v>483</v>
      </c>
      <c r="B490" s="2" t="s">
        <v>910</v>
      </c>
      <c r="C490" s="37" t="s">
        <v>930</v>
      </c>
      <c r="D490" s="37"/>
      <c r="E490" s="38">
        <v>222</v>
      </c>
      <c r="F490" s="38"/>
    </row>
    <row r="491" spans="1:6" ht="24.75" customHeight="1">
      <c r="A491" s="1">
        <f t="shared" si="7"/>
        <v>484</v>
      </c>
      <c r="B491" s="2" t="s">
        <v>910</v>
      </c>
      <c r="C491" s="37" t="s">
        <v>931</v>
      </c>
      <c r="D491" s="37"/>
      <c r="E491" s="38">
        <v>139.8</v>
      </c>
      <c r="F491" s="38"/>
    </row>
    <row r="492" spans="1:6" ht="24.75" customHeight="1">
      <c r="A492" s="1">
        <f t="shared" si="7"/>
        <v>485</v>
      </c>
      <c r="B492" s="2" t="s">
        <v>910</v>
      </c>
      <c r="C492" s="37" t="s">
        <v>932</v>
      </c>
      <c r="D492" s="37"/>
      <c r="E492" s="38">
        <v>233</v>
      </c>
      <c r="F492" s="38"/>
    </row>
    <row r="493" spans="1:9" ht="24.75" customHeight="1">
      <c r="A493" s="1">
        <f t="shared" si="7"/>
        <v>486</v>
      </c>
      <c r="B493" s="2" t="s">
        <v>910</v>
      </c>
      <c r="C493" s="37" t="s">
        <v>933</v>
      </c>
      <c r="D493" s="37"/>
      <c r="E493" s="38">
        <v>105.4</v>
      </c>
      <c r="F493" s="38"/>
      <c r="I493" s="3"/>
    </row>
    <row r="494" spans="1:9" ht="24.75" customHeight="1">
      <c r="A494" s="1">
        <f t="shared" si="7"/>
        <v>487</v>
      </c>
      <c r="B494" s="2" t="s">
        <v>910</v>
      </c>
      <c r="C494" s="37" t="s">
        <v>934</v>
      </c>
      <c r="D494" s="37"/>
      <c r="E494" s="38">
        <v>11.45</v>
      </c>
      <c r="F494" s="38"/>
      <c r="I494" s="3"/>
    </row>
    <row r="495" spans="1:9" ht="24.75" customHeight="1">
      <c r="A495" s="1">
        <f t="shared" si="7"/>
        <v>488</v>
      </c>
      <c r="B495" s="2" t="s">
        <v>910</v>
      </c>
      <c r="C495" s="37" t="s">
        <v>935</v>
      </c>
      <c r="D495" s="37"/>
      <c r="E495" s="38">
        <v>359</v>
      </c>
      <c r="F495" s="38"/>
      <c r="I495" s="3"/>
    </row>
    <row r="496" spans="1:6" ht="24.75" customHeight="1">
      <c r="A496" s="1">
        <f t="shared" si="7"/>
        <v>489</v>
      </c>
      <c r="B496" s="2" t="s">
        <v>910</v>
      </c>
      <c r="C496" s="37" t="s">
        <v>936</v>
      </c>
      <c r="D496" s="37"/>
      <c r="E496" s="38">
        <v>1502.65</v>
      </c>
      <c r="F496" s="38"/>
    </row>
    <row r="497" spans="1:6" ht="24.75" customHeight="1">
      <c r="A497" s="1">
        <f t="shared" si="7"/>
        <v>490</v>
      </c>
      <c r="B497" s="2" t="s">
        <v>910</v>
      </c>
      <c r="C497" s="37" t="s">
        <v>937</v>
      </c>
      <c r="D497" s="37"/>
      <c r="E497" s="38">
        <v>11.09</v>
      </c>
      <c r="F497" s="38"/>
    </row>
    <row r="498" spans="1:6" ht="24.75" customHeight="1">
      <c r="A498" s="1">
        <f t="shared" si="7"/>
        <v>491</v>
      </c>
      <c r="B498" s="2" t="s">
        <v>910</v>
      </c>
      <c r="C498" s="37" t="s">
        <v>938</v>
      </c>
      <c r="D498" s="37"/>
      <c r="E498" s="38">
        <v>223.68</v>
      </c>
      <c r="F498" s="38"/>
    </row>
    <row r="499" spans="1:6" ht="24.75" customHeight="1">
      <c r="A499" s="1">
        <f t="shared" si="7"/>
        <v>492</v>
      </c>
      <c r="B499" s="2" t="s">
        <v>910</v>
      </c>
      <c r="C499" s="37" t="s">
        <v>939</v>
      </c>
      <c r="D499" s="37"/>
      <c r="E499" s="38">
        <v>16.91</v>
      </c>
      <c r="F499" s="38"/>
    </row>
    <row r="500" spans="1:6" ht="36" customHeight="1">
      <c r="A500" s="1">
        <f t="shared" si="7"/>
        <v>493</v>
      </c>
      <c r="B500" s="2" t="s">
        <v>910</v>
      </c>
      <c r="C500" s="37" t="s">
        <v>945</v>
      </c>
      <c r="D500" s="37"/>
      <c r="E500" s="38">
        <v>166.4</v>
      </c>
      <c r="F500" s="38"/>
    </row>
    <row r="501" spans="1:6" ht="24.75" customHeight="1">
      <c r="A501" s="1">
        <f t="shared" si="7"/>
        <v>494</v>
      </c>
      <c r="B501" s="2" t="s">
        <v>910</v>
      </c>
      <c r="C501" s="37" t="s">
        <v>946</v>
      </c>
      <c r="D501" s="37"/>
      <c r="E501" s="38">
        <v>74.57</v>
      </c>
      <c r="F501" s="38"/>
    </row>
    <row r="502" spans="1:6" ht="24.75" customHeight="1">
      <c r="A502" s="1">
        <f t="shared" si="7"/>
        <v>495</v>
      </c>
      <c r="B502" s="2" t="s">
        <v>910</v>
      </c>
      <c r="C502" s="37" t="s">
        <v>947</v>
      </c>
      <c r="D502" s="37"/>
      <c r="E502" s="38">
        <v>1441.5</v>
      </c>
      <c r="F502" s="38"/>
    </row>
    <row r="503" spans="1:6" ht="24.75" customHeight="1">
      <c r="A503" s="1">
        <f t="shared" si="7"/>
        <v>496</v>
      </c>
      <c r="B503" s="2" t="s">
        <v>910</v>
      </c>
      <c r="C503" s="37" t="s">
        <v>948</v>
      </c>
      <c r="D503" s="37"/>
      <c r="E503" s="38">
        <v>43.26</v>
      </c>
      <c r="F503" s="38"/>
    </row>
    <row r="504" spans="1:6" ht="24.75" customHeight="1">
      <c r="A504" s="1">
        <f t="shared" si="7"/>
        <v>497</v>
      </c>
      <c r="B504" s="2" t="s">
        <v>910</v>
      </c>
      <c r="C504" s="37" t="s">
        <v>949</v>
      </c>
      <c r="D504" s="37"/>
      <c r="E504" s="38">
        <v>59.26</v>
      </c>
      <c r="F504" s="38"/>
    </row>
    <row r="505" spans="1:6" ht="24.75" customHeight="1">
      <c r="A505" s="1">
        <f t="shared" si="7"/>
        <v>498</v>
      </c>
      <c r="B505" s="2" t="s">
        <v>910</v>
      </c>
      <c r="C505" s="37" t="s">
        <v>948</v>
      </c>
      <c r="D505" s="37"/>
      <c r="E505" s="38">
        <v>242.36</v>
      </c>
      <c r="F505" s="38"/>
    </row>
    <row r="506" spans="1:6" ht="24.75" customHeight="1">
      <c r="A506" s="1">
        <f t="shared" si="7"/>
        <v>499</v>
      </c>
      <c r="B506" s="2" t="s">
        <v>910</v>
      </c>
      <c r="C506" s="37" t="s">
        <v>949</v>
      </c>
      <c r="D506" s="37"/>
      <c r="E506" s="38">
        <v>332</v>
      </c>
      <c r="F506" s="38"/>
    </row>
    <row r="507" spans="1:6" ht="24.75" customHeight="1">
      <c r="A507" s="1">
        <f t="shared" si="7"/>
        <v>500</v>
      </c>
      <c r="B507" s="2" t="s">
        <v>910</v>
      </c>
      <c r="C507" s="37" t="s">
        <v>950</v>
      </c>
      <c r="D507" s="37"/>
      <c r="E507" s="38">
        <v>31.96</v>
      </c>
      <c r="F507" s="38"/>
    </row>
    <row r="508" spans="1:6" ht="24.75" customHeight="1">
      <c r="A508" s="1">
        <f t="shared" si="7"/>
        <v>501</v>
      </c>
      <c r="B508" s="2" t="s">
        <v>910</v>
      </c>
      <c r="C508" s="37" t="s">
        <v>951</v>
      </c>
      <c r="D508" s="37"/>
      <c r="E508" s="38">
        <v>106.52</v>
      </c>
      <c r="F508" s="38"/>
    </row>
    <row r="509" spans="1:6" ht="24.75" customHeight="1">
      <c r="A509" s="1">
        <f t="shared" si="7"/>
        <v>502</v>
      </c>
      <c r="B509" s="2" t="s">
        <v>910</v>
      </c>
      <c r="C509" s="37" t="s">
        <v>952</v>
      </c>
      <c r="D509" s="37"/>
      <c r="E509" s="38">
        <v>72.47</v>
      </c>
      <c r="F509" s="38"/>
    </row>
    <row r="510" spans="1:6" ht="24.75" customHeight="1">
      <c r="A510" s="1">
        <f t="shared" si="7"/>
        <v>503</v>
      </c>
      <c r="B510" s="2" t="s">
        <v>910</v>
      </c>
      <c r="C510" s="37" t="s">
        <v>953</v>
      </c>
      <c r="D510" s="37"/>
      <c r="E510" s="38">
        <v>72.47</v>
      </c>
      <c r="F510" s="38"/>
    </row>
    <row r="511" spans="1:6" ht="24.75" customHeight="1">
      <c r="A511" s="1">
        <f t="shared" si="7"/>
        <v>504</v>
      </c>
      <c r="B511" s="2" t="s">
        <v>910</v>
      </c>
      <c r="C511" s="37" t="s">
        <v>952</v>
      </c>
      <c r="D511" s="37"/>
      <c r="E511" s="38">
        <v>406.01</v>
      </c>
      <c r="F511" s="38"/>
    </row>
    <row r="512" spans="1:6" ht="24.75" customHeight="1">
      <c r="A512" s="1">
        <f t="shared" si="7"/>
        <v>505</v>
      </c>
      <c r="B512" s="2" t="s">
        <v>910</v>
      </c>
      <c r="C512" s="37" t="s">
        <v>953</v>
      </c>
      <c r="D512" s="37"/>
      <c r="E512" s="38">
        <v>406</v>
      </c>
      <c r="F512" s="38"/>
    </row>
    <row r="513" spans="1:6" ht="24.75" customHeight="1">
      <c r="A513" s="1">
        <f t="shared" si="7"/>
        <v>506</v>
      </c>
      <c r="B513" s="2" t="s">
        <v>910</v>
      </c>
      <c r="C513" s="37" t="s">
        <v>954</v>
      </c>
      <c r="D513" s="37"/>
      <c r="E513" s="38">
        <v>200</v>
      </c>
      <c r="F513" s="38"/>
    </row>
    <row r="514" spans="1:6" ht="24.75" customHeight="1">
      <c r="A514" s="1">
        <f t="shared" si="7"/>
        <v>507</v>
      </c>
      <c r="B514" s="2" t="s">
        <v>910</v>
      </c>
      <c r="C514" s="37" t="s">
        <v>955</v>
      </c>
      <c r="D514" s="37"/>
      <c r="E514" s="38">
        <v>163.1</v>
      </c>
      <c r="F514" s="38"/>
    </row>
    <row r="515" spans="1:6" ht="24.75" customHeight="1">
      <c r="A515" s="1">
        <f t="shared" si="7"/>
        <v>508</v>
      </c>
      <c r="B515" s="2" t="s">
        <v>910</v>
      </c>
      <c r="C515" s="37" t="s">
        <v>956</v>
      </c>
      <c r="D515" s="37"/>
      <c r="E515" s="38">
        <v>274.18</v>
      </c>
      <c r="F515" s="38"/>
    </row>
    <row r="516" spans="1:6" ht="24.75" customHeight="1">
      <c r="A516" s="1">
        <f t="shared" si="7"/>
        <v>509</v>
      </c>
      <c r="B516" s="2" t="s">
        <v>910</v>
      </c>
      <c r="C516" s="37" t="s">
        <v>957</v>
      </c>
      <c r="D516" s="37"/>
      <c r="E516" s="38">
        <v>356.87</v>
      </c>
      <c r="F516" s="38"/>
    </row>
    <row r="517" spans="1:6" ht="24.75" customHeight="1">
      <c r="A517" s="1">
        <f t="shared" si="7"/>
        <v>510</v>
      </c>
      <c r="B517" s="2" t="s">
        <v>910</v>
      </c>
      <c r="C517" s="37" t="s">
        <v>958</v>
      </c>
      <c r="D517" s="37"/>
      <c r="E517" s="38">
        <v>414.83</v>
      </c>
      <c r="F517" s="38"/>
    </row>
    <row r="518" spans="1:6" ht="24.75" customHeight="1">
      <c r="A518" s="1">
        <f t="shared" si="7"/>
        <v>511</v>
      </c>
      <c r="B518" s="2" t="s">
        <v>910</v>
      </c>
      <c r="C518" s="37" t="s">
        <v>958</v>
      </c>
      <c r="D518" s="37"/>
      <c r="E518" s="38">
        <v>2324</v>
      </c>
      <c r="F518" s="38"/>
    </row>
    <row r="519" spans="1:6" ht="24.75" customHeight="1">
      <c r="A519" s="1">
        <f t="shared" si="7"/>
        <v>512</v>
      </c>
      <c r="B519" s="2" t="s">
        <v>910</v>
      </c>
      <c r="C519" s="37" t="s">
        <v>959</v>
      </c>
      <c r="D519" s="37"/>
      <c r="E519" s="38">
        <v>80.27</v>
      </c>
      <c r="F519" s="38"/>
    </row>
    <row r="520" spans="1:6" ht="24.75" customHeight="1">
      <c r="A520" s="1">
        <f t="shared" si="7"/>
        <v>513</v>
      </c>
      <c r="B520" s="2" t="s">
        <v>910</v>
      </c>
      <c r="C520" s="37" t="s">
        <v>960</v>
      </c>
      <c r="D520" s="37"/>
      <c r="E520" s="38">
        <v>4.94</v>
      </c>
      <c r="F520" s="38"/>
    </row>
    <row r="521" spans="1:6" ht="24.75" customHeight="1">
      <c r="A521" s="1">
        <f aca="true" t="shared" si="8" ref="A521:A584">A520+1</f>
        <v>514</v>
      </c>
      <c r="B521" s="2" t="s">
        <v>910</v>
      </c>
      <c r="C521" s="37" t="s">
        <v>961</v>
      </c>
      <c r="D521" s="37"/>
      <c r="E521" s="38">
        <v>236.82</v>
      </c>
      <c r="F521" s="38"/>
    </row>
    <row r="522" spans="1:6" ht="24.75" customHeight="1">
      <c r="A522" s="1">
        <f t="shared" si="8"/>
        <v>515</v>
      </c>
      <c r="B522" s="2" t="s">
        <v>910</v>
      </c>
      <c r="C522" s="37" t="s">
        <v>962</v>
      </c>
      <c r="D522" s="37"/>
      <c r="E522" s="38">
        <v>11.43</v>
      </c>
      <c r="F522" s="38"/>
    </row>
    <row r="523" spans="1:6" ht="24.75" customHeight="1">
      <c r="A523" s="1">
        <f t="shared" si="8"/>
        <v>516</v>
      </c>
      <c r="B523" s="2" t="s">
        <v>910</v>
      </c>
      <c r="C523" s="37" t="s">
        <v>963</v>
      </c>
      <c r="D523" s="37"/>
      <c r="E523" s="38">
        <v>2.01</v>
      </c>
      <c r="F523" s="38"/>
    </row>
    <row r="524" spans="1:6" ht="24.75" customHeight="1">
      <c r="A524" s="1">
        <f t="shared" si="8"/>
        <v>517</v>
      </c>
      <c r="B524" s="2" t="s">
        <v>910</v>
      </c>
      <c r="C524" s="37" t="s">
        <v>964</v>
      </c>
      <c r="D524" s="37"/>
      <c r="E524" s="38">
        <v>111.23</v>
      </c>
      <c r="F524" s="38"/>
    </row>
    <row r="525" spans="1:6" ht="24.75" customHeight="1">
      <c r="A525" s="1">
        <f t="shared" si="8"/>
        <v>518</v>
      </c>
      <c r="B525" s="2" t="s">
        <v>910</v>
      </c>
      <c r="C525" s="37" t="s">
        <v>965</v>
      </c>
      <c r="D525" s="37"/>
      <c r="E525" s="38">
        <v>123.7</v>
      </c>
      <c r="F525" s="38"/>
    </row>
    <row r="526" spans="1:6" ht="24.75" customHeight="1">
      <c r="A526" s="1">
        <f t="shared" si="8"/>
        <v>519</v>
      </c>
      <c r="B526" s="2" t="s">
        <v>910</v>
      </c>
      <c r="C526" s="37" t="s">
        <v>966</v>
      </c>
      <c r="D526" s="37"/>
      <c r="E526" s="38">
        <v>260.75</v>
      </c>
      <c r="F526" s="38"/>
    </row>
    <row r="527" spans="1:6" ht="24.75" customHeight="1">
      <c r="A527" s="1">
        <f t="shared" si="8"/>
        <v>520</v>
      </c>
      <c r="B527" s="2" t="s">
        <v>910</v>
      </c>
      <c r="C527" s="37" t="s">
        <v>966</v>
      </c>
      <c r="D527" s="37"/>
      <c r="E527" s="38">
        <v>2191.21</v>
      </c>
      <c r="F527" s="38"/>
    </row>
    <row r="528" spans="1:6" ht="24.75" customHeight="1">
      <c r="A528" s="1">
        <f t="shared" si="8"/>
        <v>521</v>
      </c>
      <c r="B528" s="2" t="s">
        <v>910</v>
      </c>
      <c r="C528" s="37" t="s">
        <v>967</v>
      </c>
      <c r="D528" s="37"/>
      <c r="E528" s="38">
        <v>18.85</v>
      </c>
      <c r="F528" s="38"/>
    </row>
    <row r="529" spans="1:6" ht="24.75" customHeight="1">
      <c r="A529" s="1">
        <f t="shared" si="8"/>
        <v>522</v>
      </c>
      <c r="B529" s="2" t="s">
        <v>910</v>
      </c>
      <c r="C529" s="37" t="s">
        <v>968</v>
      </c>
      <c r="D529" s="37"/>
      <c r="E529" s="38">
        <v>124.51</v>
      </c>
      <c r="F529" s="38"/>
    </row>
    <row r="530" spans="1:6" ht="24.75" customHeight="1">
      <c r="A530" s="1">
        <f t="shared" si="8"/>
        <v>523</v>
      </c>
      <c r="B530" s="2" t="s">
        <v>910</v>
      </c>
      <c r="C530" s="37" t="s">
        <v>969</v>
      </c>
      <c r="D530" s="37"/>
      <c r="E530" s="38">
        <v>1847.27</v>
      </c>
      <c r="F530" s="38"/>
    </row>
    <row r="531" spans="1:6" ht="24.75" customHeight="1">
      <c r="A531" s="1">
        <f t="shared" si="8"/>
        <v>524</v>
      </c>
      <c r="B531" s="2" t="s">
        <v>910</v>
      </c>
      <c r="C531" s="37" t="s">
        <v>970</v>
      </c>
      <c r="D531" s="37"/>
      <c r="E531" s="38">
        <v>256.9</v>
      </c>
      <c r="F531" s="38"/>
    </row>
    <row r="532" spans="1:6" ht="24.75" customHeight="1">
      <c r="A532" s="1">
        <f t="shared" si="8"/>
        <v>525</v>
      </c>
      <c r="B532" s="2" t="s">
        <v>910</v>
      </c>
      <c r="C532" s="37" t="s">
        <v>970</v>
      </c>
      <c r="D532" s="37"/>
      <c r="E532" s="38">
        <v>2158.82</v>
      </c>
      <c r="F532" s="38"/>
    </row>
    <row r="533" spans="1:9" ht="24.75" customHeight="1">
      <c r="A533" s="1">
        <f t="shared" si="8"/>
        <v>526</v>
      </c>
      <c r="B533" s="2" t="s">
        <v>910</v>
      </c>
      <c r="C533" s="37" t="s">
        <v>928</v>
      </c>
      <c r="D533" s="37"/>
      <c r="E533" s="38">
        <v>6676.99</v>
      </c>
      <c r="F533" s="38"/>
      <c r="I533" s="3"/>
    </row>
    <row r="534" spans="1:9" ht="24.75" customHeight="1">
      <c r="A534" s="1">
        <f t="shared" si="8"/>
        <v>527</v>
      </c>
      <c r="B534" s="2" t="s">
        <v>910</v>
      </c>
      <c r="C534" s="37" t="s">
        <v>971</v>
      </c>
      <c r="D534" s="37"/>
      <c r="E534" s="38">
        <v>171.72</v>
      </c>
      <c r="F534" s="38"/>
      <c r="I534" s="3"/>
    </row>
    <row r="535" spans="1:6" ht="24.75" customHeight="1">
      <c r="A535" s="1">
        <f t="shared" si="8"/>
        <v>528</v>
      </c>
      <c r="B535" s="2" t="s">
        <v>910</v>
      </c>
      <c r="C535" s="37" t="s">
        <v>971</v>
      </c>
      <c r="D535" s="37"/>
      <c r="E535" s="38">
        <v>1468</v>
      </c>
      <c r="F535" s="38"/>
    </row>
    <row r="536" spans="1:6" ht="24.75" customHeight="1">
      <c r="A536" s="1">
        <f t="shared" si="8"/>
        <v>529</v>
      </c>
      <c r="B536" s="2" t="s">
        <v>910</v>
      </c>
      <c r="C536" s="37" t="s">
        <v>972</v>
      </c>
      <c r="D536" s="37"/>
      <c r="E536" s="38">
        <v>160</v>
      </c>
      <c r="F536" s="38"/>
    </row>
    <row r="537" spans="1:6" ht="24.75" customHeight="1">
      <c r="A537" s="1">
        <f t="shared" si="8"/>
        <v>530</v>
      </c>
      <c r="B537" s="2" t="s">
        <v>910</v>
      </c>
      <c r="C537" s="37" t="s">
        <v>973</v>
      </c>
      <c r="D537" s="37"/>
      <c r="E537" s="38">
        <v>255</v>
      </c>
      <c r="F537" s="38"/>
    </row>
    <row r="538" spans="1:6" ht="24.75" customHeight="1">
      <c r="A538" s="1">
        <f t="shared" si="8"/>
        <v>531</v>
      </c>
      <c r="B538" s="2" t="s">
        <v>974</v>
      </c>
      <c r="C538" s="37" t="s">
        <v>975</v>
      </c>
      <c r="D538" s="37"/>
      <c r="E538" s="38">
        <v>119</v>
      </c>
      <c r="F538" s="38"/>
    </row>
    <row r="539" spans="1:6" ht="24.75" customHeight="1">
      <c r="A539" s="1">
        <f t="shared" si="8"/>
        <v>532</v>
      </c>
      <c r="B539" s="2" t="s">
        <v>974</v>
      </c>
      <c r="C539" s="37" t="s">
        <v>976</v>
      </c>
      <c r="D539" s="37"/>
      <c r="E539" s="38">
        <v>33.19</v>
      </c>
      <c r="F539" s="38"/>
    </row>
    <row r="540" spans="1:6" ht="24.75" customHeight="1">
      <c r="A540" s="1">
        <f t="shared" si="8"/>
        <v>533</v>
      </c>
      <c r="B540" s="2" t="s">
        <v>974</v>
      </c>
      <c r="C540" s="37" t="s">
        <v>977</v>
      </c>
      <c r="D540" s="37"/>
      <c r="E540" s="38">
        <v>1190</v>
      </c>
      <c r="F540" s="38"/>
    </row>
    <row r="541" spans="1:6" ht="24.75" customHeight="1">
      <c r="A541" s="1">
        <f t="shared" si="8"/>
        <v>534</v>
      </c>
      <c r="B541" s="2" t="s">
        <v>974</v>
      </c>
      <c r="C541" s="37" t="s">
        <v>978</v>
      </c>
      <c r="D541" s="37"/>
      <c r="E541" s="38">
        <v>694.13</v>
      </c>
      <c r="F541" s="38"/>
    </row>
    <row r="542" spans="1:6" ht="24.75" customHeight="1">
      <c r="A542" s="1">
        <f t="shared" si="8"/>
        <v>535</v>
      </c>
      <c r="B542" s="2" t="s">
        <v>974</v>
      </c>
      <c r="C542" s="37" t="s">
        <v>979</v>
      </c>
      <c r="D542" s="37"/>
      <c r="E542" s="38">
        <v>60.87</v>
      </c>
      <c r="F542" s="38"/>
    </row>
    <row r="543" spans="1:6" ht="24.75" customHeight="1">
      <c r="A543" s="1">
        <f t="shared" si="8"/>
        <v>536</v>
      </c>
      <c r="B543" s="2" t="s">
        <v>974</v>
      </c>
      <c r="C543" s="37" t="s">
        <v>980</v>
      </c>
      <c r="D543" s="37"/>
      <c r="E543" s="38">
        <v>329.86</v>
      </c>
      <c r="F543" s="38"/>
    </row>
    <row r="544" spans="1:6" ht="24.75" customHeight="1">
      <c r="A544" s="1">
        <f t="shared" si="8"/>
        <v>537</v>
      </c>
      <c r="B544" s="2" t="s">
        <v>974</v>
      </c>
      <c r="C544" s="37" t="s">
        <v>981</v>
      </c>
      <c r="D544" s="37"/>
      <c r="E544" s="38">
        <v>927.25</v>
      </c>
      <c r="F544" s="38"/>
    </row>
    <row r="545" spans="1:6" ht="24.75" customHeight="1">
      <c r="A545" s="1">
        <f t="shared" si="8"/>
        <v>538</v>
      </c>
      <c r="B545" s="2" t="s">
        <v>974</v>
      </c>
      <c r="C545" s="37" t="s">
        <v>982</v>
      </c>
      <c r="D545" s="37"/>
      <c r="E545" s="38">
        <v>1238.71</v>
      </c>
      <c r="F545" s="38"/>
    </row>
    <row r="546" spans="1:6" ht="24.75" customHeight="1">
      <c r="A546" s="1">
        <f t="shared" si="8"/>
        <v>539</v>
      </c>
      <c r="B546" s="2" t="s">
        <v>974</v>
      </c>
      <c r="C546" s="37" t="s">
        <v>983</v>
      </c>
      <c r="D546" s="37"/>
      <c r="E546" s="38">
        <v>977.49</v>
      </c>
      <c r="F546" s="38"/>
    </row>
    <row r="547" spans="1:6" ht="24.75" customHeight="1">
      <c r="A547" s="1">
        <f t="shared" si="8"/>
        <v>540</v>
      </c>
      <c r="B547" s="2" t="s">
        <v>974</v>
      </c>
      <c r="C547" s="37" t="s">
        <v>984</v>
      </c>
      <c r="D547" s="37"/>
      <c r="E547" s="38">
        <v>129</v>
      </c>
      <c r="F547" s="38"/>
    </row>
    <row r="548" spans="1:6" ht="24.75" customHeight="1">
      <c r="A548" s="1">
        <f t="shared" si="8"/>
        <v>541</v>
      </c>
      <c r="B548" s="2" t="s">
        <v>974</v>
      </c>
      <c r="C548" s="37" t="s">
        <v>0</v>
      </c>
      <c r="D548" s="37"/>
      <c r="E548" s="38">
        <v>75</v>
      </c>
      <c r="F548" s="38"/>
    </row>
    <row r="549" spans="1:6" ht="24.75" customHeight="1">
      <c r="A549" s="1">
        <f t="shared" si="8"/>
        <v>542</v>
      </c>
      <c r="B549" s="2" t="s">
        <v>974</v>
      </c>
      <c r="C549" s="37" t="s">
        <v>1</v>
      </c>
      <c r="D549" s="37"/>
      <c r="E549" s="38">
        <v>75</v>
      </c>
      <c r="F549" s="38"/>
    </row>
    <row r="550" spans="1:6" ht="24.75" customHeight="1">
      <c r="A550" s="1">
        <f t="shared" si="8"/>
        <v>543</v>
      </c>
      <c r="B550" s="2" t="s">
        <v>974</v>
      </c>
      <c r="C550" s="37" t="s">
        <v>2</v>
      </c>
      <c r="D550" s="37"/>
      <c r="E550" s="38">
        <v>266.68</v>
      </c>
      <c r="F550" s="38"/>
    </row>
    <row r="551" spans="1:6" ht="24.75" customHeight="1">
      <c r="A551" s="1">
        <f t="shared" si="8"/>
        <v>544</v>
      </c>
      <c r="B551" s="2" t="s">
        <v>974</v>
      </c>
      <c r="C551" s="37" t="s">
        <v>2</v>
      </c>
      <c r="D551" s="37"/>
      <c r="E551" s="38">
        <v>2241</v>
      </c>
      <c r="F551" s="38"/>
    </row>
    <row r="552" spans="1:6" ht="24.75" customHeight="1">
      <c r="A552" s="1">
        <f t="shared" si="8"/>
        <v>545</v>
      </c>
      <c r="B552" s="2" t="s">
        <v>974</v>
      </c>
      <c r="C552" s="37" t="s">
        <v>3</v>
      </c>
      <c r="D552" s="37"/>
      <c r="E552" s="38">
        <v>85</v>
      </c>
      <c r="F552" s="38"/>
    </row>
    <row r="553" spans="1:6" ht="24.75" customHeight="1">
      <c r="A553" s="1">
        <f t="shared" si="8"/>
        <v>546</v>
      </c>
      <c r="B553" s="2" t="s">
        <v>974</v>
      </c>
      <c r="C553" s="37" t="s">
        <v>4</v>
      </c>
      <c r="D553" s="37"/>
      <c r="E553" s="38">
        <v>85</v>
      </c>
      <c r="F553" s="38"/>
    </row>
    <row r="554" spans="1:6" ht="24.75" customHeight="1">
      <c r="A554" s="1">
        <f t="shared" si="8"/>
        <v>547</v>
      </c>
      <c r="B554" s="2" t="s">
        <v>974</v>
      </c>
      <c r="C554" s="37" t="s">
        <v>5</v>
      </c>
      <c r="D554" s="37"/>
      <c r="E554" s="38">
        <v>80</v>
      </c>
      <c r="F554" s="38"/>
    </row>
    <row r="555" spans="1:6" ht="24.75" customHeight="1">
      <c r="A555" s="1">
        <f t="shared" si="8"/>
        <v>548</v>
      </c>
      <c r="B555" s="2" t="s">
        <v>974</v>
      </c>
      <c r="C555" s="37" t="s">
        <v>6</v>
      </c>
      <c r="D555" s="37"/>
      <c r="E555" s="38">
        <v>237.05</v>
      </c>
      <c r="F555" s="38"/>
    </row>
    <row r="556" spans="1:6" ht="24.75" customHeight="1">
      <c r="A556" s="1">
        <f t="shared" si="8"/>
        <v>549</v>
      </c>
      <c r="B556" s="2" t="s">
        <v>974</v>
      </c>
      <c r="C556" s="37" t="s">
        <v>7</v>
      </c>
      <c r="D556" s="37"/>
      <c r="E556" s="38">
        <v>237.05</v>
      </c>
      <c r="F556" s="38"/>
    </row>
    <row r="557" spans="1:6" ht="24.75" customHeight="1">
      <c r="A557" s="1">
        <f t="shared" si="8"/>
        <v>550</v>
      </c>
      <c r="B557" s="2" t="s">
        <v>974</v>
      </c>
      <c r="C557" s="37" t="s">
        <v>6</v>
      </c>
      <c r="D557" s="37"/>
      <c r="E557" s="38">
        <v>1992</v>
      </c>
      <c r="F557" s="38"/>
    </row>
    <row r="558" spans="1:6" ht="24.75" customHeight="1">
      <c r="A558" s="1">
        <f t="shared" si="8"/>
        <v>551</v>
      </c>
      <c r="B558" s="2" t="s">
        <v>974</v>
      </c>
      <c r="C558" s="37" t="s">
        <v>7</v>
      </c>
      <c r="D558" s="37"/>
      <c r="E558" s="38">
        <v>1992</v>
      </c>
      <c r="F558" s="38"/>
    </row>
    <row r="559" spans="1:6" ht="24.75" customHeight="1">
      <c r="A559" s="1">
        <f t="shared" si="8"/>
        <v>552</v>
      </c>
      <c r="B559" s="2" t="s">
        <v>974</v>
      </c>
      <c r="C559" s="37" t="s">
        <v>8</v>
      </c>
      <c r="D559" s="37"/>
      <c r="E559" s="38">
        <v>50</v>
      </c>
      <c r="F559" s="38"/>
    </row>
    <row r="560" spans="1:6" ht="24.75" customHeight="1">
      <c r="A560" s="1">
        <f t="shared" si="8"/>
        <v>553</v>
      </c>
      <c r="B560" s="2" t="s">
        <v>974</v>
      </c>
      <c r="C560" s="37" t="s">
        <v>9</v>
      </c>
      <c r="D560" s="37"/>
      <c r="E560" s="38">
        <v>75</v>
      </c>
      <c r="F560" s="38"/>
    </row>
    <row r="561" spans="1:6" ht="24.75" customHeight="1">
      <c r="A561" s="1">
        <f t="shared" si="8"/>
        <v>554</v>
      </c>
      <c r="B561" s="2" t="s">
        <v>974</v>
      </c>
      <c r="C561" s="37" t="s">
        <v>10</v>
      </c>
      <c r="D561" s="37"/>
      <c r="E561" s="38">
        <v>1328</v>
      </c>
      <c r="F561" s="38"/>
    </row>
    <row r="562" spans="1:6" ht="24.75" customHeight="1">
      <c r="A562" s="1">
        <f t="shared" si="8"/>
        <v>555</v>
      </c>
      <c r="B562" s="2" t="s">
        <v>974</v>
      </c>
      <c r="C562" s="37" t="s">
        <v>11</v>
      </c>
      <c r="D562" s="37"/>
      <c r="E562" s="38">
        <v>75</v>
      </c>
      <c r="F562" s="38"/>
    </row>
    <row r="563" spans="1:6" ht="24.75" customHeight="1">
      <c r="A563" s="1">
        <f t="shared" si="8"/>
        <v>556</v>
      </c>
      <c r="B563" s="2" t="s">
        <v>974</v>
      </c>
      <c r="C563" s="37" t="s">
        <v>12</v>
      </c>
      <c r="D563" s="37"/>
      <c r="E563" s="38">
        <v>85</v>
      </c>
      <c r="F563" s="38"/>
    </row>
    <row r="564" spans="1:6" ht="24.75" customHeight="1">
      <c r="A564" s="1">
        <f t="shared" si="8"/>
        <v>557</v>
      </c>
      <c r="B564" s="2" t="s">
        <v>974</v>
      </c>
      <c r="C564" s="37" t="s">
        <v>13</v>
      </c>
      <c r="D564" s="37"/>
      <c r="E564" s="38">
        <v>75</v>
      </c>
      <c r="F564" s="38"/>
    </row>
    <row r="565" spans="1:6" ht="24.75" customHeight="1">
      <c r="A565" s="1">
        <f t="shared" si="8"/>
        <v>558</v>
      </c>
      <c r="B565" s="2" t="s">
        <v>974</v>
      </c>
      <c r="C565" s="37" t="s">
        <v>14</v>
      </c>
      <c r="D565" s="37"/>
      <c r="E565" s="38">
        <v>98</v>
      </c>
      <c r="F565" s="38"/>
    </row>
    <row r="566" spans="1:6" ht="24.75" customHeight="1">
      <c r="A566" s="1">
        <f t="shared" si="8"/>
        <v>559</v>
      </c>
      <c r="B566" s="2" t="s">
        <v>974</v>
      </c>
      <c r="C566" s="37" t="s">
        <v>15</v>
      </c>
      <c r="D566" s="37"/>
      <c r="E566" s="38">
        <v>85</v>
      </c>
      <c r="F566" s="38"/>
    </row>
    <row r="567" spans="1:6" ht="24.75" customHeight="1">
      <c r="A567" s="1">
        <f t="shared" si="8"/>
        <v>560</v>
      </c>
      <c r="B567" s="2" t="s">
        <v>974</v>
      </c>
      <c r="C567" s="37" t="s">
        <v>16</v>
      </c>
      <c r="D567" s="37"/>
      <c r="E567" s="38">
        <v>85</v>
      </c>
      <c r="F567" s="38"/>
    </row>
    <row r="568" spans="1:6" ht="14.25" customHeight="1">
      <c r="A568" s="1">
        <f t="shared" si="8"/>
        <v>561</v>
      </c>
      <c r="B568" s="2" t="s">
        <v>974</v>
      </c>
      <c r="C568" s="37" t="s">
        <v>17</v>
      </c>
      <c r="D568" s="37"/>
      <c r="E568" s="38">
        <v>-147.04</v>
      </c>
      <c r="F568" s="38"/>
    </row>
    <row r="569" spans="1:6" ht="24.75" customHeight="1">
      <c r="A569" s="1">
        <f t="shared" si="8"/>
        <v>562</v>
      </c>
      <c r="B569" s="2" t="s">
        <v>974</v>
      </c>
      <c r="C569" s="37" t="s">
        <v>18</v>
      </c>
      <c r="D569" s="37"/>
      <c r="E569" s="38">
        <v>101765</v>
      </c>
      <c r="F569" s="38"/>
    </row>
    <row r="570" spans="1:6" ht="24.75" customHeight="1">
      <c r="A570" s="1">
        <f t="shared" si="8"/>
        <v>563</v>
      </c>
      <c r="B570" s="2" t="s">
        <v>974</v>
      </c>
      <c r="C570" s="37" t="s">
        <v>19</v>
      </c>
      <c r="D570" s="37"/>
      <c r="E570" s="38">
        <v>200</v>
      </c>
      <c r="F570" s="38"/>
    </row>
    <row r="571" spans="1:6" ht="24.75" customHeight="1">
      <c r="A571" s="1">
        <f t="shared" si="8"/>
        <v>564</v>
      </c>
      <c r="B571" s="2" t="s">
        <v>974</v>
      </c>
      <c r="C571" s="37" t="s">
        <v>20</v>
      </c>
      <c r="D571" s="37"/>
      <c r="E571" s="38">
        <v>50</v>
      </c>
      <c r="F571" s="38"/>
    </row>
    <row r="572" spans="1:6" ht="24.75" customHeight="1">
      <c r="A572" s="1">
        <f t="shared" si="8"/>
        <v>565</v>
      </c>
      <c r="B572" s="2" t="s">
        <v>974</v>
      </c>
      <c r="C572" s="37" t="s">
        <v>21</v>
      </c>
      <c r="D572" s="37"/>
      <c r="E572" s="38">
        <v>30</v>
      </c>
      <c r="F572" s="38"/>
    </row>
    <row r="573" spans="1:6" ht="24.75" customHeight="1">
      <c r="A573" s="1">
        <f t="shared" si="8"/>
        <v>566</v>
      </c>
      <c r="B573" s="2" t="s">
        <v>974</v>
      </c>
      <c r="C573" s="37" t="s">
        <v>22</v>
      </c>
      <c r="D573" s="37"/>
      <c r="E573" s="38">
        <v>227.82</v>
      </c>
      <c r="F573" s="38"/>
    </row>
    <row r="574" spans="1:6" ht="24.75" customHeight="1">
      <c r="A574" s="1">
        <f t="shared" si="8"/>
        <v>567</v>
      </c>
      <c r="B574" s="2" t="s">
        <v>974</v>
      </c>
      <c r="C574" s="37" t="s">
        <v>23</v>
      </c>
      <c r="D574" s="37"/>
      <c r="E574" s="38">
        <v>97.63</v>
      </c>
      <c r="F574" s="38"/>
    </row>
    <row r="575" spans="1:6" ht="24.75" customHeight="1">
      <c r="A575" s="1">
        <f t="shared" si="8"/>
        <v>568</v>
      </c>
      <c r="B575" s="2" t="s">
        <v>974</v>
      </c>
      <c r="C575" s="37" t="s">
        <v>24</v>
      </c>
      <c r="D575" s="37"/>
      <c r="E575" s="38">
        <v>36</v>
      </c>
      <c r="F575" s="38"/>
    </row>
    <row r="576" spans="1:6" ht="24.75" customHeight="1">
      <c r="A576" s="1">
        <f t="shared" si="8"/>
        <v>569</v>
      </c>
      <c r="B576" s="2" t="s">
        <v>974</v>
      </c>
      <c r="C576" s="37" t="s">
        <v>25</v>
      </c>
      <c r="D576" s="37"/>
      <c r="E576" s="38">
        <v>325.45</v>
      </c>
      <c r="F576" s="38"/>
    </row>
    <row r="577" spans="1:6" ht="24.75" customHeight="1">
      <c r="A577" s="1">
        <f t="shared" si="8"/>
        <v>570</v>
      </c>
      <c r="B577" s="2" t="s">
        <v>974</v>
      </c>
      <c r="C577" s="37" t="s">
        <v>26</v>
      </c>
      <c r="D577" s="37"/>
      <c r="E577" s="38">
        <v>60</v>
      </c>
      <c r="F577" s="38"/>
    </row>
    <row r="578" spans="1:6" ht="24.75" customHeight="1">
      <c r="A578" s="1">
        <f t="shared" si="8"/>
        <v>571</v>
      </c>
      <c r="B578" s="2" t="s">
        <v>974</v>
      </c>
      <c r="C578" s="37" t="s">
        <v>27</v>
      </c>
      <c r="D578" s="37"/>
      <c r="E578" s="38">
        <v>1639.89</v>
      </c>
      <c r="F578" s="38"/>
    </row>
    <row r="579" spans="1:6" ht="24.75" customHeight="1">
      <c r="A579" s="1">
        <f t="shared" si="8"/>
        <v>572</v>
      </c>
      <c r="B579" s="2" t="s">
        <v>974</v>
      </c>
      <c r="C579" s="37" t="s">
        <v>28</v>
      </c>
      <c r="D579" s="37"/>
      <c r="E579" s="38">
        <v>75</v>
      </c>
      <c r="F579" s="38"/>
    </row>
    <row r="580" spans="1:6" ht="24.75" customHeight="1">
      <c r="A580" s="1">
        <f t="shared" si="8"/>
        <v>573</v>
      </c>
      <c r="B580" s="2" t="s">
        <v>974</v>
      </c>
      <c r="C580" s="37" t="s">
        <v>29</v>
      </c>
      <c r="D580" s="37"/>
      <c r="E580" s="38">
        <v>75</v>
      </c>
      <c r="F580" s="38"/>
    </row>
    <row r="581" spans="1:6" ht="24.75" customHeight="1">
      <c r="A581" s="1">
        <f t="shared" si="8"/>
        <v>574</v>
      </c>
      <c r="B581" s="2" t="s">
        <v>974</v>
      </c>
      <c r="C581" s="37" t="s">
        <v>30</v>
      </c>
      <c r="D581" s="37"/>
      <c r="E581" s="38">
        <v>204.45</v>
      </c>
      <c r="F581" s="38"/>
    </row>
    <row r="582" spans="1:6" ht="24.75" customHeight="1">
      <c r="A582" s="1">
        <f t="shared" si="8"/>
        <v>575</v>
      </c>
      <c r="B582" s="2" t="s">
        <v>974</v>
      </c>
      <c r="C582" s="37" t="s">
        <v>31</v>
      </c>
      <c r="D582" s="37"/>
      <c r="E582" s="38">
        <v>75</v>
      </c>
      <c r="F582" s="38"/>
    </row>
    <row r="583" spans="1:6" ht="24.75" customHeight="1">
      <c r="A583" s="1">
        <f t="shared" si="8"/>
        <v>576</v>
      </c>
      <c r="B583" s="2" t="s">
        <v>974</v>
      </c>
      <c r="C583" s="37" t="s">
        <v>32</v>
      </c>
      <c r="D583" s="37"/>
      <c r="E583" s="38">
        <v>207.42</v>
      </c>
      <c r="F583" s="38"/>
    </row>
    <row r="584" spans="1:6" ht="24.75" customHeight="1">
      <c r="A584" s="1">
        <f t="shared" si="8"/>
        <v>577</v>
      </c>
      <c r="B584" s="2" t="s">
        <v>974</v>
      </c>
      <c r="C584" s="37" t="s">
        <v>32</v>
      </c>
      <c r="D584" s="37"/>
      <c r="E584" s="38">
        <v>1743</v>
      </c>
      <c r="F584" s="38"/>
    </row>
    <row r="585" spans="1:6" ht="24.75" customHeight="1">
      <c r="A585" s="1">
        <f aca="true" t="shared" si="9" ref="A585:A648">A584+1</f>
        <v>578</v>
      </c>
      <c r="B585" s="2" t="s">
        <v>974</v>
      </c>
      <c r="C585" s="37" t="s">
        <v>10</v>
      </c>
      <c r="D585" s="37"/>
      <c r="E585" s="38">
        <v>337.05</v>
      </c>
      <c r="F585" s="38"/>
    </row>
    <row r="586" spans="1:6" ht="24.75" customHeight="1">
      <c r="A586" s="1">
        <f t="shared" si="9"/>
        <v>579</v>
      </c>
      <c r="B586" s="2" t="s">
        <v>974</v>
      </c>
      <c r="C586" s="37" t="s">
        <v>33</v>
      </c>
      <c r="D586" s="37"/>
      <c r="E586" s="38">
        <v>83</v>
      </c>
      <c r="F586" s="38"/>
    </row>
    <row r="587" spans="1:6" ht="24.75" customHeight="1">
      <c r="A587" s="1">
        <f t="shared" si="9"/>
        <v>580</v>
      </c>
      <c r="B587" s="2" t="s">
        <v>974</v>
      </c>
      <c r="C587" s="37" t="s">
        <v>34</v>
      </c>
      <c r="D587" s="37"/>
      <c r="E587" s="38">
        <v>237.05</v>
      </c>
      <c r="F587" s="38"/>
    </row>
    <row r="588" spans="1:6" ht="24.75" customHeight="1">
      <c r="A588" s="1">
        <f t="shared" si="9"/>
        <v>581</v>
      </c>
      <c r="B588" s="2" t="s">
        <v>974</v>
      </c>
      <c r="C588" s="37" t="s">
        <v>34</v>
      </c>
      <c r="D588" s="37"/>
      <c r="E588" s="38">
        <v>1906.53</v>
      </c>
      <c r="F588" s="38"/>
    </row>
    <row r="589" spans="1:6" ht="24.75" customHeight="1">
      <c r="A589" s="1">
        <f t="shared" si="9"/>
        <v>582</v>
      </c>
      <c r="B589" s="2" t="s">
        <v>974</v>
      </c>
      <c r="C589" s="37" t="s">
        <v>35</v>
      </c>
      <c r="D589" s="37"/>
      <c r="E589" s="38">
        <v>213.05</v>
      </c>
      <c r="F589" s="38"/>
    </row>
    <row r="590" spans="1:6" ht="24.75" customHeight="1">
      <c r="A590" s="1">
        <f t="shared" si="9"/>
        <v>583</v>
      </c>
      <c r="B590" s="2" t="s">
        <v>974</v>
      </c>
      <c r="C590" s="37" t="s">
        <v>36</v>
      </c>
      <c r="D590" s="37"/>
      <c r="E590" s="38">
        <v>121.74</v>
      </c>
      <c r="F590" s="38"/>
    </row>
    <row r="591" spans="1:6" ht="24.75" customHeight="1">
      <c r="A591" s="1">
        <f t="shared" si="9"/>
        <v>584</v>
      </c>
      <c r="B591" s="2" t="s">
        <v>974</v>
      </c>
      <c r="C591" s="37" t="s">
        <v>37</v>
      </c>
      <c r="D591" s="37"/>
      <c r="E591" s="38">
        <v>56</v>
      </c>
      <c r="F591" s="38"/>
    </row>
    <row r="592" spans="1:6" ht="24.75" customHeight="1">
      <c r="A592" s="1">
        <f t="shared" si="9"/>
        <v>585</v>
      </c>
      <c r="B592" s="2" t="s">
        <v>974</v>
      </c>
      <c r="C592" s="37" t="s">
        <v>38</v>
      </c>
      <c r="D592" s="37"/>
      <c r="E592" s="38">
        <v>431.72</v>
      </c>
      <c r="F592" s="38"/>
    </row>
    <row r="593" spans="1:6" ht="24.75" customHeight="1">
      <c r="A593" s="1">
        <f t="shared" si="9"/>
        <v>586</v>
      </c>
      <c r="B593" s="2" t="s">
        <v>974</v>
      </c>
      <c r="C593" s="37" t="s">
        <v>38</v>
      </c>
      <c r="D593" s="37"/>
      <c r="E593" s="38">
        <v>2418.62</v>
      </c>
      <c r="F593" s="38"/>
    </row>
    <row r="594" spans="1:6" ht="24.75" customHeight="1">
      <c r="A594" s="1">
        <f t="shared" si="9"/>
        <v>587</v>
      </c>
      <c r="B594" s="2" t="s">
        <v>974</v>
      </c>
      <c r="C594" s="37" t="s">
        <v>39</v>
      </c>
      <c r="D594" s="37"/>
      <c r="E594" s="38">
        <v>19.49</v>
      </c>
      <c r="F594" s="38"/>
    </row>
    <row r="595" spans="1:6" ht="24.75" customHeight="1">
      <c r="A595" s="1">
        <f t="shared" si="9"/>
        <v>588</v>
      </c>
      <c r="B595" s="2" t="s">
        <v>974</v>
      </c>
      <c r="C595" s="37" t="s">
        <v>40</v>
      </c>
      <c r="D595" s="37"/>
      <c r="E595" s="38">
        <v>7.86</v>
      </c>
      <c r="F595" s="38"/>
    </row>
    <row r="596" spans="1:6" ht="24.75" customHeight="1">
      <c r="A596" s="1">
        <f t="shared" si="9"/>
        <v>589</v>
      </c>
      <c r="B596" s="2" t="s">
        <v>974</v>
      </c>
      <c r="C596" s="37" t="s">
        <v>41</v>
      </c>
      <c r="D596" s="37"/>
      <c r="E596" s="38">
        <v>75</v>
      </c>
      <c r="F596" s="38"/>
    </row>
    <row r="597" spans="1:6" ht="24.75" customHeight="1">
      <c r="A597" s="1">
        <f t="shared" si="9"/>
        <v>590</v>
      </c>
      <c r="B597" s="2" t="s">
        <v>974</v>
      </c>
      <c r="C597" s="37" t="s">
        <v>42</v>
      </c>
      <c r="D597" s="37"/>
      <c r="E597" s="38">
        <v>50</v>
      </c>
      <c r="F597" s="38"/>
    </row>
    <row r="598" spans="1:6" ht="24.75" customHeight="1">
      <c r="A598" s="1">
        <f t="shared" si="9"/>
        <v>591</v>
      </c>
      <c r="B598" s="2" t="s">
        <v>974</v>
      </c>
      <c r="C598" s="37" t="s">
        <v>43</v>
      </c>
      <c r="D598" s="37"/>
      <c r="E598" s="38">
        <v>70</v>
      </c>
      <c r="F598" s="38"/>
    </row>
    <row r="599" spans="1:6" ht="24.75" customHeight="1">
      <c r="A599" s="1">
        <f t="shared" si="9"/>
        <v>592</v>
      </c>
      <c r="B599" s="2" t="s">
        <v>974</v>
      </c>
      <c r="C599" s="37" t="s">
        <v>44</v>
      </c>
      <c r="D599" s="37"/>
      <c r="E599" s="38">
        <v>75</v>
      </c>
      <c r="F599" s="38"/>
    </row>
    <row r="600" spans="1:6" ht="24.75" customHeight="1">
      <c r="A600" s="1">
        <f t="shared" si="9"/>
        <v>593</v>
      </c>
      <c r="B600" s="2" t="s">
        <v>974</v>
      </c>
      <c r="C600" s="37" t="s">
        <v>45</v>
      </c>
      <c r="D600" s="37"/>
      <c r="E600" s="38">
        <v>296.31</v>
      </c>
      <c r="F600" s="38"/>
    </row>
    <row r="601" spans="1:6" ht="24.75" customHeight="1">
      <c r="A601" s="1">
        <f t="shared" si="9"/>
        <v>594</v>
      </c>
      <c r="B601" s="2" t="s">
        <v>974</v>
      </c>
      <c r="C601" s="37" t="s">
        <v>46</v>
      </c>
      <c r="D601" s="37"/>
      <c r="E601" s="38">
        <v>282.39</v>
      </c>
      <c r="F601" s="38"/>
    </row>
    <row r="602" spans="1:6" ht="24.75" customHeight="1">
      <c r="A602" s="1">
        <f t="shared" si="9"/>
        <v>595</v>
      </c>
      <c r="B602" s="2" t="s">
        <v>974</v>
      </c>
      <c r="C602" s="37" t="s">
        <v>45</v>
      </c>
      <c r="D602" s="37"/>
      <c r="E602" s="38">
        <v>1660</v>
      </c>
      <c r="F602" s="38"/>
    </row>
    <row r="603" spans="1:6" ht="24.75" customHeight="1">
      <c r="A603" s="1">
        <f t="shared" si="9"/>
        <v>596</v>
      </c>
      <c r="B603" s="2" t="s">
        <v>974</v>
      </c>
      <c r="C603" s="37" t="s">
        <v>46</v>
      </c>
      <c r="D603" s="37"/>
      <c r="E603" s="38">
        <v>1581.98</v>
      </c>
      <c r="F603" s="38"/>
    </row>
    <row r="604" spans="1:6" ht="24.75" customHeight="1">
      <c r="A604" s="1">
        <f t="shared" si="9"/>
        <v>597</v>
      </c>
      <c r="B604" s="2" t="s">
        <v>974</v>
      </c>
      <c r="C604" s="37" t="s">
        <v>47</v>
      </c>
      <c r="D604" s="37"/>
      <c r="E604" s="38">
        <v>266.68</v>
      </c>
      <c r="F604" s="38"/>
    </row>
    <row r="605" spans="1:6" ht="24.75" customHeight="1">
      <c r="A605" s="1">
        <f t="shared" si="9"/>
        <v>598</v>
      </c>
      <c r="B605" s="2" t="s">
        <v>974</v>
      </c>
      <c r="C605" s="37" t="s">
        <v>47</v>
      </c>
      <c r="D605" s="37"/>
      <c r="E605" s="38">
        <v>1493.96</v>
      </c>
      <c r="F605" s="38"/>
    </row>
    <row r="606" spans="1:6" ht="24.75" customHeight="1">
      <c r="A606" s="1">
        <f t="shared" si="9"/>
        <v>599</v>
      </c>
      <c r="B606" s="2" t="s">
        <v>974</v>
      </c>
      <c r="C606" s="37" t="s">
        <v>48</v>
      </c>
      <c r="D606" s="37"/>
      <c r="E606" s="38">
        <v>1337.96</v>
      </c>
      <c r="F606" s="38"/>
    </row>
    <row r="607" spans="1:6" ht="24.75" customHeight="1">
      <c r="A607" s="1">
        <f t="shared" si="9"/>
        <v>600</v>
      </c>
      <c r="B607" s="2" t="s">
        <v>974</v>
      </c>
      <c r="C607" s="37" t="s">
        <v>49</v>
      </c>
      <c r="D607" s="37"/>
      <c r="E607" s="38">
        <v>70</v>
      </c>
      <c r="F607" s="38"/>
    </row>
    <row r="608" spans="1:6" ht="24.75" customHeight="1">
      <c r="A608" s="1">
        <f t="shared" si="9"/>
        <v>601</v>
      </c>
      <c r="B608" s="2" t="s">
        <v>974</v>
      </c>
      <c r="C608" s="37" t="s">
        <v>50</v>
      </c>
      <c r="D608" s="37"/>
      <c r="E608" s="38">
        <v>318.26</v>
      </c>
      <c r="F608" s="38"/>
    </row>
    <row r="609" spans="1:6" ht="24.75" customHeight="1">
      <c r="A609" s="1">
        <f t="shared" si="9"/>
        <v>602</v>
      </c>
      <c r="B609" s="2" t="s">
        <v>974</v>
      </c>
      <c r="C609" s="37" t="s">
        <v>51</v>
      </c>
      <c r="D609" s="37"/>
      <c r="E609" s="38">
        <v>85</v>
      </c>
      <c r="F609" s="38"/>
    </row>
    <row r="610" spans="1:6" ht="24.75" customHeight="1">
      <c r="A610" s="1">
        <f t="shared" si="9"/>
        <v>603</v>
      </c>
      <c r="B610" s="2" t="s">
        <v>974</v>
      </c>
      <c r="C610" s="37" t="s">
        <v>52</v>
      </c>
      <c r="D610" s="37"/>
      <c r="E610" s="38">
        <v>61</v>
      </c>
      <c r="F610" s="38"/>
    </row>
    <row r="611" spans="1:6" ht="24.75" customHeight="1">
      <c r="A611" s="1">
        <f t="shared" si="9"/>
        <v>604</v>
      </c>
      <c r="B611" s="2" t="s">
        <v>974</v>
      </c>
      <c r="C611" s="37" t="s">
        <v>53</v>
      </c>
      <c r="D611" s="37"/>
      <c r="E611" s="38">
        <v>61</v>
      </c>
      <c r="F611" s="38"/>
    </row>
    <row r="612" spans="1:6" ht="24.75" customHeight="1">
      <c r="A612" s="1">
        <f t="shared" si="9"/>
        <v>605</v>
      </c>
      <c r="B612" s="2" t="s">
        <v>974</v>
      </c>
      <c r="C612" s="37" t="s">
        <v>54</v>
      </c>
      <c r="D612" s="37"/>
      <c r="E612" s="38">
        <v>75</v>
      </c>
      <c r="F612" s="38"/>
    </row>
    <row r="613" spans="1:6" ht="24.75" customHeight="1">
      <c r="A613" s="1">
        <f t="shared" si="9"/>
        <v>606</v>
      </c>
      <c r="B613" s="2" t="s">
        <v>974</v>
      </c>
      <c r="C613" s="37" t="s">
        <v>55</v>
      </c>
      <c r="D613" s="37"/>
      <c r="E613" s="38">
        <v>75</v>
      </c>
      <c r="F613" s="38"/>
    </row>
    <row r="614" spans="1:6" ht="24.75" customHeight="1">
      <c r="A614" s="1">
        <f t="shared" si="9"/>
        <v>607</v>
      </c>
      <c r="B614" s="2" t="s">
        <v>974</v>
      </c>
      <c r="C614" s="37" t="s">
        <v>56</v>
      </c>
      <c r="D614" s="37"/>
      <c r="E614" s="38">
        <v>83</v>
      </c>
      <c r="F614" s="38"/>
    </row>
    <row r="615" spans="1:6" ht="24.75" customHeight="1">
      <c r="A615" s="1">
        <f t="shared" si="9"/>
        <v>608</v>
      </c>
      <c r="B615" s="2" t="s">
        <v>974</v>
      </c>
      <c r="C615" s="37" t="s">
        <v>57</v>
      </c>
      <c r="D615" s="37"/>
      <c r="E615" s="38">
        <v>207.42</v>
      </c>
      <c r="F615" s="38"/>
    </row>
    <row r="616" spans="1:6" ht="24.75" customHeight="1">
      <c r="A616" s="1">
        <f t="shared" si="9"/>
        <v>609</v>
      </c>
      <c r="B616" s="2" t="s">
        <v>974</v>
      </c>
      <c r="C616" s="37" t="s">
        <v>58</v>
      </c>
      <c r="D616" s="37"/>
      <c r="E616" s="38">
        <v>76.09</v>
      </c>
      <c r="F616" s="38"/>
    </row>
    <row r="617" spans="1:6" ht="24.75" customHeight="1">
      <c r="A617" s="1">
        <f t="shared" si="9"/>
        <v>610</v>
      </c>
      <c r="B617" s="2" t="s">
        <v>974</v>
      </c>
      <c r="C617" s="37" t="s">
        <v>30</v>
      </c>
      <c r="D617" s="37"/>
      <c r="E617" s="38">
        <v>1718.12</v>
      </c>
      <c r="F617" s="38"/>
    </row>
    <row r="618" spans="1:6" ht="24.75" customHeight="1">
      <c r="A618" s="1">
        <f t="shared" si="9"/>
        <v>611</v>
      </c>
      <c r="B618" s="2" t="s">
        <v>974</v>
      </c>
      <c r="C618" s="37" t="s">
        <v>59</v>
      </c>
      <c r="D618" s="37"/>
      <c r="E618" s="38">
        <v>914.01</v>
      </c>
      <c r="F618" s="38"/>
    </row>
    <row r="619" spans="1:6" ht="24.75" customHeight="1">
      <c r="A619" s="1">
        <f t="shared" si="9"/>
        <v>612</v>
      </c>
      <c r="B619" s="2" t="s">
        <v>974</v>
      </c>
      <c r="C619" s="37" t="s">
        <v>60</v>
      </c>
      <c r="D619" s="37"/>
      <c r="E619" s="38">
        <v>70</v>
      </c>
      <c r="F619" s="38"/>
    </row>
    <row r="620" spans="1:6" ht="24.75" customHeight="1">
      <c r="A620" s="1">
        <f t="shared" si="9"/>
        <v>613</v>
      </c>
      <c r="B620" s="2" t="s">
        <v>974</v>
      </c>
      <c r="C620" s="37" t="s">
        <v>61</v>
      </c>
      <c r="D620" s="37"/>
      <c r="E620" s="38">
        <v>622.25</v>
      </c>
      <c r="F620" s="38"/>
    </row>
    <row r="621" spans="1:6" ht="24.75" customHeight="1">
      <c r="A621" s="1">
        <f t="shared" si="9"/>
        <v>614</v>
      </c>
      <c r="B621" s="2" t="s">
        <v>974</v>
      </c>
      <c r="C621" s="37" t="s">
        <v>61</v>
      </c>
      <c r="D621" s="37"/>
      <c r="E621" s="38">
        <v>3485.99</v>
      </c>
      <c r="F621" s="38"/>
    </row>
    <row r="622" spans="1:6" ht="24.75" customHeight="1">
      <c r="A622" s="1">
        <f t="shared" si="9"/>
        <v>615</v>
      </c>
      <c r="B622" s="2" t="s">
        <v>974</v>
      </c>
      <c r="C622" s="37" t="s">
        <v>62</v>
      </c>
      <c r="D622" s="37"/>
      <c r="E622" s="38">
        <v>50</v>
      </c>
      <c r="F622" s="38"/>
    </row>
    <row r="623" spans="1:6" ht="24.75" customHeight="1">
      <c r="A623" s="1">
        <f t="shared" si="9"/>
        <v>616</v>
      </c>
      <c r="B623" s="2" t="s">
        <v>974</v>
      </c>
      <c r="C623" s="37" t="s">
        <v>63</v>
      </c>
      <c r="D623" s="37"/>
      <c r="E623" s="38">
        <v>70</v>
      </c>
      <c r="F623" s="38"/>
    </row>
    <row r="624" spans="1:6" ht="24.75" customHeight="1">
      <c r="A624" s="1">
        <f t="shared" si="9"/>
        <v>617</v>
      </c>
      <c r="B624" s="2" t="s">
        <v>974</v>
      </c>
      <c r="C624" s="37" t="s">
        <v>57</v>
      </c>
      <c r="D624" s="37"/>
      <c r="E624" s="38">
        <v>1161.99</v>
      </c>
      <c r="F624" s="38"/>
    </row>
    <row r="625" spans="1:6" ht="24.75" customHeight="1">
      <c r="A625" s="1">
        <f t="shared" si="9"/>
        <v>618</v>
      </c>
      <c r="B625" s="2" t="s">
        <v>974</v>
      </c>
      <c r="C625" s="37" t="s">
        <v>64</v>
      </c>
      <c r="D625" s="37"/>
      <c r="E625" s="38">
        <v>50</v>
      </c>
      <c r="F625" s="38"/>
    </row>
    <row r="626" spans="1:6" ht="24.75" customHeight="1">
      <c r="A626" s="1">
        <f t="shared" si="9"/>
        <v>619</v>
      </c>
      <c r="B626" s="2" t="s">
        <v>974</v>
      </c>
      <c r="C626" s="37" t="s">
        <v>65</v>
      </c>
      <c r="D626" s="37"/>
      <c r="E626" s="38">
        <v>180.17</v>
      </c>
      <c r="F626" s="38"/>
    </row>
    <row r="627" spans="1:6" ht="24.75" customHeight="1">
      <c r="A627" s="1">
        <f t="shared" si="9"/>
        <v>620</v>
      </c>
      <c r="B627" s="2" t="s">
        <v>974</v>
      </c>
      <c r="C627" s="37" t="s">
        <v>66</v>
      </c>
      <c r="D627" s="37"/>
      <c r="E627" s="38">
        <v>257.79</v>
      </c>
      <c r="F627" s="38"/>
    </row>
    <row r="628" spans="1:6" ht="24.75" customHeight="1">
      <c r="A628" s="1">
        <f t="shared" si="9"/>
        <v>621</v>
      </c>
      <c r="B628" s="2" t="s">
        <v>974</v>
      </c>
      <c r="C628" s="37" t="s">
        <v>66</v>
      </c>
      <c r="D628" s="37"/>
      <c r="E628" s="38">
        <v>2083.3</v>
      </c>
      <c r="F628" s="38"/>
    </row>
    <row r="629" spans="1:6" ht="24.75" customHeight="1">
      <c r="A629" s="1">
        <f t="shared" si="9"/>
        <v>622</v>
      </c>
      <c r="B629" s="2" t="s">
        <v>974</v>
      </c>
      <c r="C629" s="37" t="s">
        <v>65</v>
      </c>
      <c r="D629" s="37"/>
      <c r="E629" s="38">
        <v>1476.57</v>
      </c>
      <c r="F629" s="38"/>
    </row>
    <row r="630" spans="1:6" ht="24.75" customHeight="1">
      <c r="A630" s="1">
        <f t="shared" si="9"/>
        <v>623</v>
      </c>
      <c r="B630" s="2" t="s">
        <v>974</v>
      </c>
      <c r="C630" s="37" t="s">
        <v>67</v>
      </c>
      <c r="D630" s="37"/>
      <c r="E630" s="38">
        <v>75</v>
      </c>
      <c r="F630" s="38"/>
    </row>
    <row r="631" spans="1:6" ht="24.75" customHeight="1">
      <c r="A631" s="1">
        <f t="shared" si="9"/>
        <v>624</v>
      </c>
      <c r="B631" s="2" t="s">
        <v>974</v>
      </c>
      <c r="C631" s="37" t="s">
        <v>68</v>
      </c>
      <c r="D631" s="37"/>
      <c r="E631" s="38">
        <v>291.28</v>
      </c>
      <c r="F631" s="38"/>
    </row>
    <row r="632" spans="1:6" ht="24.75" customHeight="1">
      <c r="A632" s="1">
        <f t="shared" si="9"/>
        <v>625</v>
      </c>
      <c r="B632" s="2" t="s">
        <v>974</v>
      </c>
      <c r="C632" s="37" t="s">
        <v>68</v>
      </c>
      <c r="D632" s="37"/>
      <c r="E632" s="38">
        <v>2447.66</v>
      </c>
      <c r="F632" s="38"/>
    </row>
    <row r="633" spans="1:6" ht="24.75" customHeight="1">
      <c r="A633" s="1">
        <f t="shared" si="9"/>
        <v>626</v>
      </c>
      <c r="B633" s="2" t="s">
        <v>974</v>
      </c>
      <c r="C633" s="37" t="s">
        <v>69</v>
      </c>
      <c r="D633" s="37"/>
      <c r="E633" s="38">
        <v>36.88</v>
      </c>
      <c r="F633" s="38"/>
    </row>
    <row r="634" spans="1:6" ht="24.75" customHeight="1">
      <c r="A634" s="1">
        <f t="shared" si="9"/>
        <v>627</v>
      </c>
      <c r="B634" s="2" t="s">
        <v>974</v>
      </c>
      <c r="C634" s="37" t="s">
        <v>70</v>
      </c>
      <c r="D634" s="37"/>
      <c r="E634" s="38">
        <v>14280</v>
      </c>
      <c r="F634" s="38"/>
    </row>
    <row r="635" spans="1:6" ht="24.75" customHeight="1">
      <c r="A635" s="1">
        <f t="shared" si="9"/>
        <v>628</v>
      </c>
      <c r="B635" s="2" t="s">
        <v>974</v>
      </c>
      <c r="C635" s="37" t="s">
        <v>71</v>
      </c>
      <c r="D635" s="37"/>
      <c r="E635" s="38">
        <v>17136</v>
      </c>
      <c r="F635" s="38"/>
    </row>
    <row r="636" spans="1:6" ht="24.75" customHeight="1">
      <c r="A636" s="1">
        <f t="shared" si="9"/>
        <v>629</v>
      </c>
      <c r="B636" s="2" t="s">
        <v>974</v>
      </c>
      <c r="C636" s="37" t="s">
        <v>72</v>
      </c>
      <c r="D636" s="37"/>
      <c r="E636" s="38">
        <v>75</v>
      </c>
      <c r="F636" s="38"/>
    </row>
    <row r="637" spans="1:6" ht="24.75" customHeight="1">
      <c r="A637" s="1">
        <f t="shared" si="9"/>
        <v>630</v>
      </c>
      <c r="B637" s="2" t="s">
        <v>974</v>
      </c>
      <c r="C637" s="37" t="s">
        <v>48</v>
      </c>
      <c r="D637" s="37"/>
      <c r="E637" s="38">
        <v>238.82</v>
      </c>
      <c r="F637" s="38"/>
    </row>
    <row r="638" spans="1:6" ht="24.75" customHeight="1">
      <c r="A638" s="1">
        <f t="shared" si="9"/>
        <v>631</v>
      </c>
      <c r="B638" s="2" t="s">
        <v>974</v>
      </c>
      <c r="C638" s="37" t="s">
        <v>73</v>
      </c>
      <c r="D638" s="37"/>
      <c r="E638" s="38">
        <v>17136</v>
      </c>
      <c r="F638" s="38"/>
    </row>
    <row r="639" spans="1:6" ht="24.75" customHeight="1">
      <c r="A639" s="1">
        <f t="shared" si="9"/>
        <v>632</v>
      </c>
      <c r="B639" s="2" t="s">
        <v>974</v>
      </c>
      <c r="C639" s="37" t="s">
        <v>74</v>
      </c>
      <c r="D639" s="37"/>
      <c r="E639" s="38">
        <v>56</v>
      </c>
      <c r="F639" s="38"/>
    </row>
    <row r="640" spans="1:6" ht="24.75" customHeight="1">
      <c r="A640" s="1">
        <f t="shared" si="9"/>
        <v>633</v>
      </c>
      <c r="B640" s="2" t="s">
        <v>974</v>
      </c>
      <c r="C640" s="37" t="s">
        <v>75</v>
      </c>
      <c r="D640" s="37"/>
      <c r="E640" s="38">
        <v>252.76</v>
      </c>
      <c r="F640" s="38"/>
    </row>
    <row r="641" spans="1:6" ht="24.75" customHeight="1">
      <c r="A641" s="1">
        <f t="shared" si="9"/>
        <v>634</v>
      </c>
      <c r="B641" s="2" t="s">
        <v>974</v>
      </c>
      <c r="C641" s="37" t="s">
        <v>76</v>
      </c>
      <c r="D641" s="37"/>
      <c r="E641" s="38">
        <v>266.68</v>
      </c>
      <c r="F641" s="38"/>
    </row>
    <row r="642" spans="1:6" ht="24.75" customHeight="1">
      <c r="A642" s="1">
        <f t="shared" si="9"/>
        <v>635</v>
      </c>
      <c r="B642" s="2" t="s">
        <v>974</v>
      </c>
      <c r="C642" s="37" t="s">
        <v>76</v>
      </c>
      <c r="D642" s="37"/>
      <c r="E642" s="38">
        <v>1494</v>
      </c>
      <c r="F642" s="38"/>
    </row>
    <row r="643" spans="1:6" ht="24.75" customHeight="1">
      <c r="A643" s="1">
        <f t="shared" si="9"/>
        <v>636</v>
      </c>
      <c r="B643" s="2" t="s">
        <v>974</v>
      </c>
      <c r="C643" s="37" t="s">
        <v>75</v>
      </c>
      <c r="D643" s="37"/>
      <c r="E643" s="38">
        <v>1415.97</v>
      </c>
      <c r="F643" s="38"/>
    </row>
    <row r="644" spans="1:6" ht="24.75" customHeight="1">
      <c r="A644" s="1">
        <f t="shared" si="9"/>
        <v>637</v>
      </c>
      <c r="B644" s="2" t="s">
        <v>77</v>
      </c>
      <c r="C644" s="37" t="s">
        <v>78</v>
      </c>
      <c r="D644" s="37"/>
      <c r="E644" s="38">
        <v>47.5</v>
      </c>
      <c r="F644" s="38"/>
    </row>
    <row r="645" spans="1:6" ht="24.75" customHeight="1">
      <c r="A645" s="1">
        <f t="shared" si="9"/>
        <v>638</v>
      </c>
      <c r="B645" s="2" t="s">
        <v>77</v>
      </c>
      <c r="C645" s="37" t="s">
        <v>79</v>
      </c>
      <c r="D645" s="37"/>
      <c r="E645" s="38">
        <v>88</v>
      </c>
      <c r="F645" s="38"/>
    </row>
    <row r="646" spans="1:6" ht="24.75" customHeight="1">
      <c r="A646" s="1">
        <f t="shared" si="9"/>
        <v>639</v>
      </c>
      <c r="B646" s="2" t="s">
        <v>77</v>
      </c>
      <c r="C646" s="37" t="s">
        <v>80</v>
      </c>
      <c r="D646" s="37"/>
      <c r="E646" s="38">
        <v>6937.12</v>
      </c>
      <c r="F646" s="38"/>
    </row>
    <row r="647" spans="1:6" ht="24.75" customHeight="1">
      <c r="A647" s="1">
        <f t="shared" si="9"/>
        <v>640</v>
      </c>
      <c r="B647" s="2" t="s">
        <v>77</v>
      </c>
      <c r="C647" s="37" t="s">
        <v>81</v>
      </c>
      <c r="D647" s="37"/>
      <c r="E647" s="38">
        <v>38.1</v>
      </c>
      <c r="F647" s="38"/>
    </row>
    <row r="648" spans="1:6" ht="24.75" customHeight="1">
      <c r="A648" s="1">
        <f t="shared" si="9"/>
        <v>641</v>
      </c>
      <c r="B648" s="2" t="s">
        <v>77</v>
      </c>
      <c r="C648" s="37" t="s">
        <v>82</v>
      </c>
      <c r="D648" s="37"/>
      <c r="E648" s="38">
        <v>26294</v>
      </c>
      <c r="F648" s="38"/>
    </row>
    <row r="649" spans="1:6" ht="24.75" customHeight="1">
      <c r="A649" s="1">
        <f aca="true" t="shared" si="10" ref="A649:A712">A648+1</f>
        <v>642</v>
      </c>
      <c r="B649" s="2" t="s">
        <v>77</v>
      </c>
      <c r="C649" s="37" t="s">
        <v>83</v>
      </c>
      <c r="D649" s="37"/>
      <c r="E649" s="38">
        <v>228.9</v>
      </c>
      <c r="F649" s="38"/>
    </row>
    <row r="650" spans="1:6" ht="24.75" customHeight="1">
      <c r="A650" s="1">
        <f t="shared" si="10"/>
        <v>643</v>
      </c>
      <c r="B650" s="2" t="s">
        <v>77</v>
      </c>
      <c r="C650" s="37" t="s">
        <v>84</v>
      </c>
      <c r="D650" s="37"/>
      <c r="E650" s="38">
        <v>1466.95</v>
      </c>
      <c r="F650" s="38"/>
    </row>
    <row r="651" spans="1:6" ht="24.75" customHeight="1">
      <c r="A651" s="1">
        <f t="shared" si="10"/>
        <v>644</v>
      </c>
      <c r="B651" s="2" t="s">
        <v>77</v>
      </c>
      <c r="C651" s="37" t="s">
        <v>85</v>
      </c>
      <c r="D651" s="37"/>
      <c r="E651" s="38">
        <v>1418.83</v>
      </c>
      <c r="F651" s="38"/>
    </row>
    <row r="652" spans="1:6" ht="24.75" customHeight="1">
      <c r="A652" s="1">
        <f t="shared" si="10"/>
        <v>645</v>
      </c>
      <c r="B652" s="2" t="s">
        <v>77</v>
      </c>
      <c r="C652" s="37" t="s">
        <v>86</v>
      </c>
      <c r="D652" s="37"/>
      <c r="E652" s="38">
        <v>490.17</v>
      </c>
      <c r="F652" s="38"/>
    </row>
    <row r="653" spans="1:6" ht="24.75" customHeight="1">
      <c r="A653" s="1">
        <f t="shared" si="10"/>
        <v>646</v>
      </c>
      <c r="B653" s="2" t="s">
        <v>77</v>
      </c>
      <c r="C653" s="37" t="s">
        <v>87</v>
      </c>
      <c r="D653" s="37"/>
      <c r="E653" s="38">
        <v>48.99</v>
      </c>
      <c r="F653" s="38"/>
    </row>
    <row r="654" spans="1:6" ht="24.75" customHeight="1">
      <c r="A654" s="1">
        <f t="shared" si="10"/>
        <v>647</v>
      </c>
      <c r="B654" s="2" t="s">
        <v>77</v>
      </c>
      <c r="C654" s="37" t="s">
        <v>88</v>
      </c>
      <c r="D654" s="37"/>
      <c r="E654" s="38">
        <v>60.87</v>
      </c>
      <c r="F654" s="38"/>
    </row>
    <row r="655" spans="1:6" ht="24.75" customHeight="1">
      <c r="A655" s="1">
        <f t="shared" si="10"/>
        <v>648</v>
      </c>
      <c r="B655" s="2" t="s">
        <v>77</v>
      </c>
      <c r="C655" s="37" t="s">
        <v>89</v>
      </c>
      <c r="D655" s="37"/>
      <c r="E655" s="38">
        <v>87.7</v>
      </c>
      <c r="F655" s="38"/>
    </row>
    <row r="656" spans="1:6" ht="24.75" customHeight="1">
      <c r="A656" s="1">
        <f t="shared" si="10"/>
        <v>649</v>
      </c>
      <c r="B656" s="2" t="s">
        <v>77</v>
      </c>
      <c r="C656" s="37" t="s">
        <v>90</v>
      </c>
      <c r="D656" s="37"/>
      <c r="E656" s="38">
        <v>46.81</v>
      </c>
      <c r="F656" s="38"/>
    </row>
    <row r="657" spans="1:6" ht="24.75" customHeight="1">
      <c r="A657" s="1">
        <f t="shared" si="10"/>
        <v>650</v>
      </c>
      <c r="B657" s="2" t="s">
        <v>77</v>
      </c>
      <c r="C657" s="37" t="s">
        <v>91</v>
      </c>
      <c r="D657" s="37"/>
      <c r="E657" s="38">
        <v>76.09</v>
      </c>
      <c r="F657" s="38"/>
    </row>
    <row r="658" spans="1:6" ht="24.75" customHeight="1">
      <c r="A658" s="1">
        <f t="shared" si="10"/>
        <v>651</v>
      </c>
      <c r="B658" s="2" t="s">
        <v>77</v>
      </c>
      <c r="C658" s="37" t="s">
        <v>92</v>
      </c>
      <c r="D658" s="37"/>
      <c r="E658" s="38">
        <v>198.6</v>
      </c>
      <c r="F658" s="38"/>
    </row>
    <row r="659" spans="1:6" ht="24.75" customHeight="1">
      <c r="A659" s="1">
        <f t="shared" si="10"/>
        <v>652</v>
      </c>
      <c r="B659" s="2" t="s">
        <v>77</v>
      </c>
      <c r="C659" s="37" t="s">
        <v>93</v>
      </c>
      <c r="D659" s="37"/>
      <c r="E659" s="38">
        <v>136.96</v>
      </c>
      <c r="F659" s="38"/>
    </row>
    <row r="660" spans="1:8" s="7" customFormat="1" ht="88.5" customHeight="1">
      <c r="A660" s="1">
        <f t="shared" si="10"/>
        <v>653</v>
      </c>
      <c r="B660" s="7" t="s">
        <v>77</v>
      </c>
      <c r="C660" s="40" t="s">
        <v>94</v>
      </c>
      <c r="D660" s="40"/>
      <c r="E660" s="41">
        <f>233.24+5308.14-4129.05-1572.48-638.04+490.23+457.45</f>
        <v>149.48999999999995</v>
      </c>
      <c r="F660" s="41"/>
      <c r="G660" s="29"/>
      <c r="H660" s="8"/>
    </row>
    <row r="661" spans="1:6" ht="24.75" customHeight="1">
      <c r="A661" s="1">
        <f t="shared" si="10"/>
        <v>654</v>
      </c>
      <c r="B661" s="2" t="s">
        <v>77</v>
      </c>
      <c r="C661" s="37" t="s">
        <v>95</v>
      </c>
      <c r="D661" s="37"/>
      <c r="E661" s="38">
        <v>95.2</v>
      </c>
      <c r="F661" s="38"/>
    </row>
    <row r="662" spans="1:6" ht="24.75" customHeight="1">
      <c r="A662" s="1">
        <f t="shared" si="10"/>
        <v>655</v>
      </c>
      <c r="B662" s="2" t="s">
        <v>77</v>
      </c>
      <c r="C662" s="37" t="s">
        <v>96</v>
      </c>
      <c r="D662" s="37"/>
      <c r="E662" s="38">
        <v>60.87</v>
      </c>
      <c r="F662" s="38"/>
    </row>
    <row r="663" spans="1:6" ht="24.75" customHeight="1">
      <c r="A663" s="1">
        <f t="shared" si="10"/>
        <v>656</v>
      </c>
      <c r="B663" s="2" t="s">
        <v>77</v>
      </c>
      <c r="C663" s="37" t="s">
        <v>97</v>
      </c>
      <c r="D663" s="37"/>
      <c r="E663" s="38">
        <v>152.18</v>
      </c>
      <c r="F663" s="38"/>
    </row>
    <row r="664" spans="1:6" ht="24.75" customHeight="1">
      <c r="A664" s="1">
        <f t="shared" si="10"/>
        <v>657</v>
      </c>
      <c r="B664" s="2" t="s">
        <v>77</v>
      </c>
      <c r="C664" s="37" t="s">
        <v>98</v>
      </c>
      <c r="D664" s="37"/>
      <c r="E664" s="38">
        <v>11.09</v>
      </c>
      <c r="F664" s="38"/>
    </row>
    <row r="665" spans="1:6" ht="24.75" customHeight="1">
      <c r="A665" s="1">
        <f t="shared" si="10"/>
        <v>658</v>
      </c>
      <c r="B665" s="2" t="s">
        <v>77</v>
      </c>
      <c r="C665" s="37" t="s">
        <v>99</v>
      </c>
      <c r="D665" s="37"/>
      <c r="E665" s="38">
        <v>47.62</v>
      </c>
      <c r="F665" s="38"/>
    </row>
    <row r="666" spans="1:6" ht="24.75" customHeight="1">
      <c r="A666" s="1">
        <f t="shared" si="10"/>
        <v>659</v>
      </c>
      <c r="B666" s="2" t="s">
        <v>77</v>
      </c>
      <c r="C666" s="37" t="s">
        <v>100</v>
      </c>
      <c r="D666" s="37"/>
      <c r="E666" s="38">
        <v>76.09</v>
      </c>
      <c r="F666" s="38"/>
    </row>
    <row r="667" spans="1:6" ht="24.75" customHeight="1">
      <c r="A667" s="1">
        <f t="shared" si="10"/>
        <v>660</v>
      </c>
      <c r="B667" s="2" t="s">
        <v>77</v>
      </c>
      <c r="C667" s="37" t="s">
        <v>101</v>
      </c>
      <c r="D667" s="37"/>
      <c r="E667" s="38">
        <v>200</v>
      </c>
      <c r="F667" s="38"/>
    </row>
    <row r="668" spans="1:6" ht="24.75" customHeight="1">
      <c r="A668" s="1">
        <f t="shared" si="10"/>
        <v>661</v>
      </c>
      <c r="B668" s="2" t="s">
        <v>77</v>
      </c>
      <c r="C668" s="37" t="s">
        <v>102</v>
      </c>
      <c r="D668" s="37"/>
      <c r="E668" s="38">
        <v>775.52</v>
      </c>
      <c r="F668" s="38"/>
    </row>
    <row r="669" spans="1:6" ht="24.75" customHeight="1">
      <c r="A669" s="1">
        <f t="shared" si="10"/>
        <v>662</v>
      </c>
      <c r="B669" s="2" t="s">
        <v>77</v>
      </c>
      <c r="C669" s="37" t="s">
        <v>103</v>
      </c>
      <c r="D669" s="37"/>
      <c r="E669" s="38">
        <v>60.65</v>
      </c>
      <c r="F669" s="38"/>
    </row>
    <row r="670" spans="1:6" ht="24.75" customHeight="1">
      <c r="A670" s="1">
        <f t="shared" si="10"/>
        <v>663</v>
      </c>
      <c r="B670" s="2" t="s">
        <v>77</v>
      </c>
      <c r="C670" s="37" t="s">
        <v>104</v>
      </c>
      <c r="D670" s="37"/>
      <c r="E670" s="38">
        <v>79.88</v>
      </c>
      <c r="F670" s="38"/>
    </row>
    <row r="671" spans="1:6" ht="24.75" customHeight="1">
      <c r="A671" s="1">
        <f t="shared" si="10"/>
        <v>664</v>
      </c>
      <c r="B671" s="2" t="s">
        <v>77</v>
      </c>
      <c r="C671" s="37" t="s">
        <v>105</v>
      </c>
      <c r="D671" s="37"/>
      <c r="E671" s="38">
        <v>11.09</v>
      </c>
      <c r="F671" s="38"/>
    </row>
    <row r="672" spans="1:6" ht="24.75" customHeight="1">
      <c r="A672" s="1">
        <f t="shared" si="10"/>
        <v>665</v>
      </c>
      <c r="B672" s="2" t="s">
        <v>77</v>
      </c>
      <c r="C672" s="37" t="s">
        <v>106</v>
      </c>
      <c r="D672" s="37"/>
      <c r="E672" s="38">
        <v>180</v>
      </c>
      <c r="F672" s="38"/>
    </row>
    <row r="673" spans="1:6" ht="24.75" customHeight="1">
      <c r="A673" s="1">
        <f t="shared" si="10"/>
        <v>666</v>
      </c>
      <c r="B673" s="2" t="s">
        <v>77</v>
      </c>
      <c r="C673" s="37" t="s">
        <v>107</v>
      </c>
      <c r="D673" s="37"/>
      <c r="E673" s="38">
        <v>11.09</v>
      </c>
      <c r="F673" s="38"/>
    </row>
    <row r="674" spans="1:6" ht="24.75" customHeight="1">
      <c r="A674" s="1">
        <f t="shared" si="10"/>
        <v>667</v>
      </c>
      <c r="B674" s="2" t="s">
        <v>77</v>
      </c>
      <c r="C674" s="37" t="s">
        <v>108</v>
      </c>
      <c r="D674" s="37"/>
      <c r="E674" s="38">
        <v>325.03</v>
      </c>
      <c r="F674" s="38"/>
    </row>
    <row r="675" spans="1:6" ht="24.75" customHeight="1">
      <c r="A675" s="1">
        <f t="shared" si="10"/>
        <v>668</v>
      </c>
      <c r="B675" s="2" t="s">
        <v>77</v>
      </c>
      <c r="C675" s="37" t="s">
        <v>109</v>
      </c>
      <c r="D675" s="37"/>
      <c r="E675" s="38">
        <v>227.46</v>
      </c>
      <c r="F675" s="38"/>
    </row>
    <row r="676" spans="1:6" ht="24.75" customHeight="1">
      <c r="A676" s="1">
        <f t="shared" si="10"/>
        <v>669</v>
      </c>
      <c r="B676" s="2" t="s">
        <v>77</v>
      </c>
      <c r="C676" s="37" t="s">
        <v>110</v>
      </c>
      <c r="D676" s="37"/>
      <c r="E676" s="38">
        <v>6288.52</v>
      </c>
      <c r="F676" s="38"/>
    </row>
    <row r="677" spans="1:6" ht="24.75" customHeight="1">
      <c r="A677" s="1">
        <f t="shared" si="10"/>
        <v>670</v>
      </c>
      <c r="B677" s="2" t="s">
        <v>77</v>
      </c>
      <c r="C677" s="37" t="s">
        <v>111</v>
      </c>
      <c r="D677" s="37"/>
      <c r="E677" s="38">
        <v>171.36</v>
      </c>
      <c r="F677" s="38"/>
    </row>
    <row r="678" spans="1:6" ht="24.75" customHeight="1">
      <c r="A678" s="1">
        <f t="shared" si="10"/>
        <v>671</v>
      </c>
      <c r="B678" s="2" t="s">
        <v>77</v>
      </c>
      <c r="C678" s="37" t="s">
        <v>112</v>
      </c>
      <c r="D678" s="37"/>
      <c r="E678" s="38">
        <v>252.22</v>
      </c>
      <c r="F678" s="38"/>
    </row>
    <row r="679" spans="1:6" ht="24.75" customHeight="1">
      <c r="A679" s="1">
        <f t="shared" si="10"/>
        <v>672</v>
      </c>
      <c r="B679" s="2" t="s">
        <v>77</v>
      </c>
      <c r="C679" s="37" t="s">
        <v>113</v>
      </c>
      <c r="D679" s="37"/>
      <c r="E679" s="38">
        <v>257.58</v>
      </c>
      <c r="F679" s="38"/>
    </row>
    <row r="680" spans="1:6" ht="24.75" customHeight="1">
      <c r="A680" s="1">
        <f t="shared" si="10"/>
        <v>673</v>
      </c>
      <c r="B680" s="2" t="s">
        <v>77</v>
      </c>
      <c r="C680" s="37" t="s">
        <v>114</v>
      </c>
      <c r="D680" s="37"/>
      <c r="E680" s="38">
        <v>258.11</v>
      </c>
      <c r="F680" s="38"/>
    </row>
    <row r="681" spans="1:6" ht="24.75" customHeight="1">
      <c r="A681" s="1">
        <f t="shared" si="10"/>
        <v>674</v>
      </c>
      <c r="B681" s="2" t="s">
        <v>77</v>
      </c>
      <c r="C681" s="37" t="s">
        <v>115</v>
      </c>
      <c r="D681" s="37"/>
      <c r="E681" s="38">
        <v>13.92</v>
      </c>
      <c r="F681" s="38"/>
    </row>
    <row r="682" spans="1:6" ht="24.75" customHeight="1">
      <c r="A682" s="1">
        <f t="shared" si="10"/>
        <v>675</v>
      </c>
      <c r="B682" s="2" t="s">
        <v>77</v>
      </c>
      <c r="C682" s="37" t="s">
        <v>116</v>
      </c>
      <c r="D682" s="37"/>
      <c r="E682" s="38">
        <v>392.4</v>
      </c>
      <c r="F682" s="38"/>
    </row>
    <row r="683" spans="1:6" ht="24.75" customHeight="1">
      <c r="A683" s="1">
        <f t="shared" si="10"/>
        <v>676</v>
      </c>
      <c r="B683" s="2" t="s">
        <v>77</v>
      </c>
      <c r="C683" s="37" t="s">
        <v>117</v>
      </c>
      <c r="D683" s="37"/>
      <c r="E683" s="38">
        <v>3271.25</v>
      </c>
      <c r="F683" s="38"/>
    </row>
    <row r="684" spans="1:6" ht="24.75" customHeight="1">
      <c r="A684" s="1">
        <f t="shared" si="10"/>
        <v>677</v>
      </c>
      <c r="B684" s="2" t="s">
        <v>77</v>
      </c>
      <c r="C684" s="37" t="s">
        <v>118</v>
      </c>
      <c r="D684" s="37"/>
      <c r="E684" s="38">
        <v>855.79</v>
      </c>
      <c r="F684" s="38"/>
    </row>
    <row r="685" spans="1:6" ht="24.75" customHeight="1">
      <c r="A685" s="1">
        <f t="shared" si="10"/>
        <v>678</v>
      </c>
      <c r="B685" s="2" t="s">
        <v>77</v>
      </c>
      <c r="C685" s="37" t="s">
        <v>119</v>
      </c>
      <c r="D685" s="37"/>
      <c r="E685" s="38">
        <v>2639.99</v>
      </c>
      <c r="F685" s="38"/>
    </row>
    <row r="686" spans="1:6" ht="24.75" customHeight="1">
      <c r="A686" s="1">
        <f t="shared" si="10"/>
        <v>679</v>
      </c>
      <c r="B686" s="2" t="s">
        <v>77</v>
      </c>
      <c r="C686" s="37" t="s">
        <v>120</v>
      </c>
      <c r="D686" s="37"/>
      <c r="E686" s="38">
        <v>844.43</v>
      </c>
      <c r="F686" s="38"/>
    </row>
    <row r="687" spans="1:6" ht="24.75" customHeight="1">
      <c r="A687" s="1">
        <f t="shared" si="10"/>
        <v>680</v>
      </c>
      <c r="B687" s="2" t="s">
        <v>77</v>
      </c>
      <c r="C687" s="37" t="s">
        <v>121</v>
      </c>
      <c r="D687" s="37"/>
      <c r="E687" s="38">
        <v>602.99</v>
      </c>
      <c r="F687" s="38"/>
    </row>
    <row r="688" spans="1:6" ht="24.75" customHeight="1">
      <c r="A688" s="1">
        <f t="shared" si="10"/>
        <v>681</v>
      </c>
      <c r="B688" s="2" t="s">
        <v>77</v>
      </c>
      <c r="C688" s="37" t="s">
        <v>122</v>
      </c>
      <c r="D688" s="37"/>
      <c r="E688" s="38">
        <v>100.42</v>
      </c>
      <c r="F688" s="38"/>
    </row>
    <row r="689" spans="1:6" ht="24.75" customHeight="1">
      <c r="A689" s="1">
        <f t="shared" si="10"/>
        <v>682</v>
      </c>
      <c r="B689" s="2" t="s">
        <v>77</v>
      </c>
      <c r="C689" s="37" t="s">
        <v>123</v>
      </c>
      <c r="D689" s="37"/>
      <c r="E689" s="38">
        <v>15</v>
      </c>
      <c r="F689" s="38"/>
    </row>
    <row r="690" spans="1:6" ht="24.75" customHeight="1">
      <c r="A690" s="1">
        <f t="shared" si="10"/>
        <v>683</v>
      </c>
      <c r="B690" s="2" t="s">
        <v>77</v>
      </c>
      <c r="C690" s="37" t="s">
        <v>124</v>
      </c>
      <c r="D690" s="37"/>
      <c r="E690" s="38">
        <v>1766.5</v>
      </c>
      <c r="F690" s="38"/>
    </row>
    <row r="691" spans="1:6" ht="24.75" customHeight="1">
      <c r="A691" s="1">
        <f t="shared" si="10"/>
        <v>684</v>
      </c>
      <c r="B691" s="2" t="s">
        <v>77</v>
      </c>
      <c r="C691" s="37" t="s">
        <v>125</v>
      </c>
      <c r="D691" s="37"/>
      <c r="E691" s="38">
        <v>270.47</v>
      </c>
      <c r="F691" s="38"/>
    </row>
    <row r="692" spans="1:6" ht="24.75" customHeight="1">
      <c r="A692" s="1">
        <f t="shared" si="10"/>
        <v>685</v>
      </c>
      <c r="B692" s="2" t="s">
        <v>77</v>
      </c>
      <c r="C692" s="37" t="s">
        <v>126</v>
      </c>
      <c r="D692" s="37"/>
      <c r="E692" s="38">
        <v>14.03</v>
      </c>
      <c r="F692" s="38"/>
    </row>
    <row r="693" spans="1:6" ht="24.75" customHeight="1">
      <c r="A693" s="1">
        <f t="shared" si="10"/>
        <v>686</v>
      </c>
      <c r="B693" s="2" t="s">
        <v>77</v>
      </c>
      <c r="C693" s="37" t="s">
        <v>127</v>
      </c>
      <c r="D693" s="37"/>
      <c r="E693" s="38">
        <v>552.62</v>
      </c>
      <c r="F693" s="38"/>
    </row>
    <row r="694" spans="1:6" ht="24.75" customHeight="1">
      <c r="A694" s="1">
        <f t="shared" si="10"/>
        <v>687</v>
      </c>
      <c r="B694" s="2" t="s">
        <v>77</v>
      </c>
      <c r="C694" s="37" t="s">
        <v>127</v>
      </c>
      <c r="D694" s="37"/>
      <c r="E694" s="38">
        <v>3095.91</v>
      </c>
      <c r="F694" s="38"/>
    </row>
    <row r="695" spans="1:6" ht="24.75" customHeight="1">
      <c r="A695" s="1">
        <f t="shared" si="10"/>
        <v>688</v>
      </c>
      <c r="B695" s="2" t="s">
        <v>77</v>
      </c>
      <c r="C695" s="37" t="s">
        <v>128</v>
      </c>
      <c r="D695" s="37"/>
      <c r="E695" s="38">
        <v>153.71</v>
      </c>
      <c r="F695" s="38"/>
    </row>
    <row r="696" spans="1:6" ht="24.75" customHeight="1">
      <c r="A696" s="1">
        <f t="shared" si="10"/>
        <v>689</v>
      </c>
      <c r="B696" s="2" t="s">
        <v>77</v>
      </c>
      <c r="C696" s="37" t="s">
        <v>129</v>
      </c>
      <c r="D696" s="37"/>
      <c r="E696" s="38">
        <v>160</v>
      </c>
      <c r="F696" s="38"/>
    </row>
    <row r="697" spans="1:6" ht="24.75" customHeight="1">
      <c r="A697" s="1">
        <f t="shared" si="10"/>
        <v>690</v>
      </c>
      <c r="B697" s="2" t="s">
        <v>77</v>
      </c>
      <c r="C697" s="37" t="s">
        <v>130</v>
      </c>
      <c r="D697" s="37"/>
      <c r="E697" s="38">
        <v>60.22</v>
      </c>
      <c r="F697" s="38"/>
    </row>
    <row r="698" spans="1:6" ht="24.75" customHeight="1">
      <c r="A698" s="1">
        <f t="shared" si="10"/>
        <v>691</v>
      </c>
      <c r="B698" s="2" t="s">
        <v>77</v>
      </c>
      <c r="C698" s="37" t="s">
        <v>131</v>
      </c>
      <c r="D698" s="37"/>
      <c r="E698" s="38">
        <v>11.11</v>
      </c>
      <c r="F698" s="38"/>
    </row>
    <row r="699" spans="1:6" ht="24.75" customHeight="1">
      <c r="A699" s="1">
        <f t="shared" si="10"/>
        <v>692</v>
      </c>
      <c r="B699" s="2" t="s">
        <v>77</v>
      </c>
      <c r="C699" s="37" t="s">
        <v>132</v>
      </c>
      <c r="D699" s="37"/>
      <c r="E699" s="38">
        <v>114.13</v>
      </c>
      <c r="F699" s="38"/>
    </row>
    <row r="700" spans="1:6" ht="24.75" customHeight="1">
      <c r="A700" s="1">
        <f t="shared" si="10"/>
        <v>693</v>
      </c>
      <c r="B700" s="2" t="s">
        <v>77</v>
      </c>
      <c r="C700" s="37" t="s">
        <v>133</v>
      </c>
      <c r="D700" s="37"/>
      <c r="E700" s="38">
        <v>160</v>
      </c>
      <c r="F700" s="38"/>
    </row>
    <row r="701" spans="1:6" ht="24.75" customHeight="1">
      <c r="A701" s="1">
        <f t="shared" si="10"/>
        <v>694</v>
      </c>
      <c r="B701" s="2" t="s">
        <v>77</v>
      </c>
      <c r="C701" s="37" t="s">
        <v>134</v>
      </c>
      <c r="D701" s="37"/>
      <c r="E701" s="38">
        <v>114.13</v>
      </c>
      <c r="F701" s="38"/>
    </row>
    <row r="702" spans="1:6" ht="24.75" customHeight="1">
      <c r="A702" s="1">
        <f t="shared" si="10"/>
        <v>695</v>
      </c>
      <c r="B702" s="2" t="s">
        <v>77</v>
      </c>
      <c r="C702" s="37" t="s">
        <v>135</v>
      </c>
      <c r="D702" s="37"/>
      <c r="E702" s="38">
        <v>160</v>
      </c>
      <c r="F702" s="38"/>
    </row>
    <row r="703" spans="1:6" ht="24.75" customHeight="1">
      <c r="A703" s="1">
        <f t="shared" si="10"/>
        <v>696</v>
      </c>
      <c r="B703" s="2" t="s">
        <v>77</v>
      </c>
      <c r="C703" s="37" t="s">
        <v>136</v>
      </c>
      <c r="D703" s="37"/>
      <c r="E703" s="38">
        <v>65.14</v>
      </c>
      <c r="F703" s="38"/>
    </row>
    <row r="704" spans="1:6" ht="24.75" customHeight="1">
      <c r="A704" s="1">
        <f t="shared" si="10"/>
        <v>697</v>
      </c>
      <c r="B704" s="2" t="s">
        <v>77</v>
      </c>
      <c r="C704" s="37" t="s">
        <v>137</v>
      </c>
      <c r="D704" s="37"/>
      <c r="E704" s="38">
        <v>27.64</v>
      </c>
      <c r="F704" s="38"/>
    </row>
    <row r="705" spans="1:6" ht="24.75" customHeight="1">
      <c r="A705" s="1">
        <f t="shared" si="10"/>
        <v>698</v>
      </c>
      <c r="B705" s="2" t="s">
        <v>77</v>
      </c>
      <c r="C705" s="37" t="s">
        <v>138</v>
      </c>
      <c r="D705" s="37"/>
      <c r="E705" s="38">
        <v>160</v>
      </c>
      <c r="F705" s="38"/>
    </row>
    <row r="706" spans="1:6" ht="24.75" customHeight="1">
      <c r="A706" s="1">
        <f t="shared" si="10"/>
        <v>699</v>
      </c>
      <c r="B706" s="2" t="s">
        <v>77</v>
      </c>
      <c r="C706" s="37" t="s">
        <v>139</v>
      </c>
      <c r="D706" s="37"/>
      <c r="E706" s="38">
        <v>127</v>
      </c>
      <c r="F706" s="38"/>
    </row>
    <row r="707" spans="1:6" ht="24.75" customHeight="1">
      <c r="A707" s="1">
        <f t="shared" si="10"/>
        <v>700</v>
      </c>
      <c r="B707" s="2" t="s">
        <v>77</v>
      </c>
      <c r="C707" s="37" t="s">
        <v>140</v>
      </c>
      <c r="D707" s="37"/>
      <c r="E707" s="38">
        <v>11.09</v>
      </c>
      <c r="F707" s="38"/>
    </row>
    <row r="708" spans="1:6" ht="24.75" customHeight="1">
      <c r="A708" s="1">
        <f t="shared" si="10"/>
        <v>701</v>
      </c>
      <c r="B708" s="2" t="s">
        <v>77</v>
      </c>
      <c r="C708" s="37" t="s">
        <v>141</v>
      </c>
      <c r="D708" s="37"/>
      <c r="E708" s="38">
        <v>103.31</v>
      </c>
      <c r="F708" s="38"/>
    </row>
    <row r="709" spans="1:6" ht="24.75" customHeight="1">
      <c r="A709" s="1">
        <f t="shared" si="10"/>
        <v>702</v>
      </c>
      <c r="B709" s="2" t="s">
        <v>77</v>
      </c>
      <c r="C709" s="37" t="s">
        <v>142</v>
      </c>
      <c r="D709" s="37"/>
      <c r="E709" s="38">
        <v>60.87</v>
      </c>
      <c r="F709" s="38"/>
    </row>
    <row r="710" spans="1:6" ht="24.75" customHeight="1">
      <c r="A710" s="1">
        <f t="shared" si="10"/>
        <v>703</v>
      </c>
      <c r="B710" s="2" t="s">
        <v>77</v>
      </c>
      <c r="C710" s="37" t="s">
        <v>143</v>
      </c>
      <c r="D710" s="37"/>
      <c r="E710" s="38">
        <v>186.68</v>
      </c>
      <c r="F710" s="38"/>
    </row>
    <row r="711" spans="1:6" ht="24.75" customHeight="1">
      <c r="A711" s="1">
        <f t="shared" si="10"/>
        <v>704</v>
      </c>
      <c r="B711" s="2" t="s">
        <v>77</v>
      </c>
      <c r="C711" s="37" t="s">
        <v>143</v>
      </c>
      <c r="D711" s="37"/>
      <c r="E711" s="38">
        <v>1045.8</v>
      </c>
      <c r="F711" s="38"/>
    </row>
    <row r="712" spans="1:9" ht="24.75" customHeight="1">
      <c r="A712" s="1">
        <f t="shared" si="10"/>
        <v>705</v>
      </c>
      <c r="B712" s="2" t="s">
        <v>77</v>
      </c>
      <c r="C712" s="37" t="s">
        <v>144</v>
      </c>
      <c r="D712" s="37"/>
      <c r="E712" s="38">
        <v>3096.22</v>
      </c>
      <c r="F712" s="38"/>
      <c r="I712" s="3"/>
    </row>
    <row r="713" spans="1:6" ht="24.75" customHeight="1">
      <c r="A713" s="1">
        <f aca="true" t="shared" si="11" ref="A713:A776">A712+1</f>
        <v>706</v>
      </c>
      <c r="B713" s="2" t="s">
        <v>77</v>
      </c>
      <c r="C713" s="37" t="s">
        <v>145</v>
      </c>
      <c r="D713" s="37"/>
      <c r="E713" s="38">
        <v>5804</v>
      </c>
      <c r="F713" s="38"/>
    </row>
    <row r="714" spans="1:6" ht="24.75" customHeight="1">
      <c r="A714" s="1">
        <f t="shared" si="11"/>
        <v>707</v>
      </c>
      <c r="B714" s="2" t="s">
        <v>77</v>
      </c>
      <c r="C714" s="37" t="s">
        <v>146</v>
      </c>
      <c r="D714" s="37"/>
      <c r="E714" s="38">
        <v>5804</v>
      </c>
      <c r="F714" s="38"/>
    </row>
    <row r="715" spans="1:6" ht="24.75" customHeight="1">
      <c r="A715" s="1">
        <f t="shared" si="11"/>
        <v>708</v>
      </c>
      <c r="B715" s="2" t="s">
        <v>77</v>
      </c>
      <c r="C715" s="37" t="s">
        <v>147</v>
      </c>
      <c r="D715" s="37"/>
      <c r="E715" s="38">
        <v>973.87</v>
      </c>
      <c r="F715" s="38"/>
    </row>
    <row r="716" spans="1:6" ht="24.75" customHeight="1">
      <c r="A716" s="1">
        <f t="shared" si="11"/>
        <v>709</v>
      </c>
      <c r="B716" s="2" t="s">
        <v>77</v>
      </c>
      <c r="C716" s="37" t="s">
        <v>147</v>
      </c>
      <c r="D716" s="37"/>
      <c r="E716" s="38">
        <v>273.57</v>
      </c>
      <c r="F716" s="38"/>
    </row>
    <row r="717" spans="1:6" ht="24.75" customHeight="1">
      <c r="A717" s="1">
        <f t="shared" si="11"/>
        <v>710</v>
      </c>
      <c r="B717" s="2" t="s">
        <v>77</v>
      </c>
      <c r="C717" s="37" t="s">
        <v>148</v>
      </c>
      <c r="D717" s="37"/>
      <c r="E717" s="38">
        <v>1256.46</v>
      </c>
      <c r="F717" s="38"/>
    </row>
    <row r="718" spans="1:6" ht="24.75" customHeight="1">
      <c r="A718" s="1">
        <f t="shared" si="11"/>
        <v>711</v>
      </c>
      <c r="B718" s="2" t="s">
        <v>77</v>
      </c>
      <c r="C718" s="37" t="s">
        <v>149</v>
      </c>
      <c r="D718" s="37"/>
      <c r="E718" s="38">
        <v>3115.93</v>
      </c>
      <c r="F718" s="38"/>
    </row>
    <row r="719" spans="1:9" ht="24.75" customHeight="1">
      <c r="A719" s="1">
        <f t="shared" si="11"/>
        <v>712</v>
      </c>
      <c r="B719" s="2" t="s">
        <v>77</v>
      </c>
      <c r="C719" s="37" t="s">
        <v>150</v>
      </c>
      <c r="D719" s="37"/>
      <c r="E719" s="38">
        <v>49.98</v>
      </c>
      <c r="F719" s="38"/>
      <c r="I719" s="3"/>
    </row>
    <row r="720" spans="1:9" ht="39" customHeight="1">
      <c r="A720" s="1">
        <f t="shared" si="11"/>
        <v>713</v>
      </c>
      <c r="B720" s="2" t="s">
        <v>77</v>
      </c>
      <c r="C720" s="37" t="s">
        <v>151</v>
      </c>
      <c r="D720" s="37"/>
      <c r="E720" s="38">
        <f>1072.23-2.66</f>
        <v>1069.57</v>
      </c>
      <c r="F720" s="38"/>
      <c r="I720" s="3"/>
    </row>
    <row r="721" spans="1:9" ht="24.75" customHeight="1">
      <c r="A721" s="1">
        <f t="shared" si="11"/>
        <v>714</v>
      </c>
      <c r="B721" s="2" t="s">
        <v>77</v>
      </c>
      <c r="C721" s="37" t="s">
        <v>152</v>
      </c>
      <c r="D721" s="37"/>
      <c r="E721" s="38">
        <v>99.5</v>
      </c>
      <c r="F721" s="38"/>
      <c r="I721" s="3"/>
    </row>
    <row r="722" spans="1:6" ht="24.75" customHeight="1">
      <c r="A722" s="1">
        <f t="shared" si="11"/>
        <v>715</v>
      </c>
      <c r="B722" s="2" t="s">
        <v>77</v>
      </c>
      <c r="C722" s="37" t="s">
        <v>153</v>
      </c>
      <c r="D722" s="37"/>
      <c r="E722" s="38">
        <v>73.2</v>
      </c>
      <c r="F722" s="38"/>
    </row>
    <row r="723" spans="1:6" ht="24.75" customHeight="1">
      <c r="A723" s="1">
        <f t="shared" si="11"/>
        <v>716</v>
      </c>
      <c r="B723" s="2" t="s">
        <v>77</v>
      </c>
      <c r="C723" s="37" t="s">
        <v>154</v>
      </c>
      <c r="D723" s="37"/>
      <c r="E723" s="38">
        <v>4.92</v>
      </c>
      <c r="F723" s="38"/>
    </row>
    <row r="724" spans="1:6" ht="24.75" customHeight="1">
      <c r="A724" s="1">
        <f t="shared" si="11"/>
        <v>717</v>
      </c>
      <c r="B724" s="2" t="s">
        <v>77</v>
      </c>
      <c r="C724" s="37" t="s">
        <v>155</v>
      </c>
      <c r="D724" s="37"/>
      <c r="E724" s="38">
        <v>71.11</v>
      </c>
      <c r="F724" s="38"/>
    </row>
    <row r="725" spans="1:6" ht="24.75" customHeight="1">
      <c r="A725" s="1">
        <f t="shared" si="11"/>
        <v>718</v>
      </c>
      <c r="B725" s="2" t="s">
        <v>77</v>
      </c>
      <c r="C725" s="37" t="s">
        <v>156</v>
      </c>
      <c r="D725" s="37"/>
      <c r="E725" s="38">
        <v>160</v>
      </c>
      <c r="F725" s="38"/>
    </row>
    <row r="726" spans="1:6" ht="24.75" customHeight="1">
      <c r="A726" s="1">
        <f t="shared" si="11"/>
        <v>719</v>
      </c>
      <c r="B726" s="2" t="s">
        <v>77</v>
      </c>
      <c r="C726" s="37" t="s">
        <v>157</v>
      </c>
      <c r="D726" s="37"/>
      <c r="E726" s="38">
        <v>598.04</v>
      </c>
      <c r="F726" s="38"/>
    </row>
    <row r="727" spans="1:6" ht="24.75" customHeight="1">
      <c r="A727" s="1">
        <f t="shared" si="11"/>
        <v>720</v>
      </c>
      <c r="B727" s="2" t="s">
        <v>77</v>
      </c>
      <c r="C727" s="37" t="s">
        <v>158</v>
      </c>
      <c r="D727" s="37"/>
      <c r="E727" s="38">
        <v>2060.27</v>
      </c>
      <c r="F727" s="38"/>
    </row>
    <row r="728" spans="1:6" ht="24.75" customHeight="1">
      <c r="A728" s="1">
        <f t="shared" si="11"/>
        <v>721</v>
      </c>
      <c r="B728" s="2" t="s">
        <v>77</v>
      </c>
      <c r="C728" s="37" t="s">
        <v>159</v>
      </c>
      <c r="D728" s="37"/>
      <c r="E728" s="38">
        <v>606.9</v>
      </c>
      <c r="F728" s="38"/>
    </row>
    <row r="729" spans="1:6" ht="24.75" customHeight="1">
      <c r="A729" s="1">
        <f t="shared" si="11"/>
        <v>722</v>
      </c>
      <c r="B729" s="2" t="s">
        <v>77</v>
      </c>
      <c r="C729" s="37" t="s">
        <v>160</v>
      </c>
      <c r="D729" s="37"/>
      <c r="E729" s="38">
        <v>85</v>
      </c>
      <c r="F729" s="38"/>
    </row>
    <row r="730" spans="1:6" ht="24.75" customHeight="1">
      <c r="A730" s="1">
        <f t="shared" si="11"/>
        <v>723</v>
      </c>
      <c r="B730" s="2" t="s">
        <v>77</v>
      </c>
      <c r="C730" s="37" t="s">
        <v>161</v>
      </c>
      <c r="D730" s="37"/>
      <c r="E730" s="38">
        <v>142</v>
      </c>
      <c r="F730" s="38"/>
    </row>
    <row r="731" spans="1:6" ht="24.75" customHeight="1">
      <c r="A731" s="1">
        <f t="shared" si="11"/>
        <v>724</v>
      </c>
      <c r="B731" s="2" t="s">
        <v>162</v>
      </c>
      <c r="C731" s="37" t="s">
        <v>163</v>
      </c>
      <c r="D731" s="37"/>
      <c r="E731" s="38">
        <v>-35.18</v>
      </c>
      <c r="F731" s="38"/>
    </row>
    <row r="732" spans="1:6" ht="24.75" customHeight="1">
      <c r="A732" s="1">
        <f t="shared" si="11"/>
        <v>725</v>
      </c>
      <c r="B732" s="2" t="s">
        <v>162</v>
      </c>
      <c r="C732" s="37" t="s">
        <v>164</v>
      </c>
      <c r="D732" s="37"/>
      <c r="E732" s="38">
        <v>111979.21</v>
      </c>
      <c r="F732" s="38"/>
    </row>
    <row r="733" spans="1:6" ht="24.75" customHeight="1">
      <c r="A733" s="1">
        <f t="shared" si="11"/>
        <v>726</v>
      </c>
      <c r="B733" s="2" t="s">
        <v>162</v>
      </c>
      <c r="C733" s="37" t="s">
        <v>165</v>
      </c>
      <c r="D733" s="37"/>
      <c r="E733" s="38">
        <v>113650</v>
      </c>
      <c r="F733" s="38"/>
    </row>
    <row r="734" spans="1:6" ht="24.75" customHeight="1">
      <c r="A734" s="1">
        <f t="shared" si="11"/>
        <v>727</v>
      </c>
      <c r="B734" s="2" t="s">
        <v>162</v>
      </c>
      <c r="C734" s="37" t="s">
        <v>166</v>
      </c>
      <c r="D734" s="37"/>
      <c r="E734" s="38">
        <v>87.82</v>
      </c>
      <c r="F734" s="38"/>
    </row>
    <row r="735" spans="1:6" ht="24.75" customHeight="1">
      <c r="A735" s="1">
        <f t="shared" si="11"/>
        <v>728</v>
      </c>
      <c r="B735" s="2" t="s">
        <v>162</v>
      </c>
      <c r="C735" s="37" t="s">
        <v>167</v>
      </c>
      <c r="D735" s="37"/>
      <c r="E735" s="38">
        <v>136.96</v>
      </c>
      <c r="F735" s="38"/>
    </row>
    <row r="736" spans="1:6" ht="24.75" customHeight="1">
      <c r="A736" s="1">
        <f t="shared" si="11"/>
        <v>729</v>
      </c>
      <c r="B736" s="2" t="s">
        <v>162</v>
      </c>
      <c r="C736" s="37" t="s">
        <v>168</v>
      </c>
      <c r="D736" s="37"/>
      <c r="E736" s="38">
        <v>316.68</v>
      </c>
      <c r="F736" s="38"/>
    </row>
    <row r="737" spans="1:6" ht="24.75" customHeight="1">
      <c r="A737" s="1">
        <f t="shared" si="11"/>
        <v>730</v>
      </c>
      <c r="B737" s="2" t="s">
        <v>162</v>
      </c>
      <c r="C737" s="37" t="s">
        <v>168</v>
      </c>
      <c r="D737" s="37"/>
      <c r="E737" s="38">
        <v>1494</v>
      </c>
      <c r="F737" s="38"/>
    </row>
    <row r="738" spans="1:6" ht="24.75" customHeight="1">
      <c r="A738" s="1">
        <f t="shared" si="11"/>
        <v>731</v>
      </c>
      <c r="B738" s="2" t="s">
        <v>162</v>
      </c>
      <c r="C738" s="37" t="s">
        <v>169</v>
      </c>
      <c r="D738" s="37"/>
      <c r="E738" s="38">
        <v>246.94</v>
      </c>
      <c r="F738" s="38"/>
    </row>
    <row r="739" spans="1:6" ht="24.75" customHeight="1">
      <c r="A739" s="1">
        <f t="shared" si="11"/>
        <v>732</v>
      </c>
      <c r="B739" s="2" t="s">
        <v>162</v>
      </c>
      <c r="C739" s="37" t="s">
        <v>170</v>
      </c>
      <c r="D739" s="37"/>
      <c r="E739" s="38">
        <v>15</v>
      </c>
      <c r="F739" s="38"/>
    </row>
    <row r="740" spans="1:6" ht="24.75" customHeight="1">
      <c r="A740" s="1">
        <f t="shared" si="11"/>
        <v>733</v>
      </c>
      <c r="B740" s="2" t="s">
        <v>162</v>
      </c>
      <c r="C740" s="37" t="s">
        <v>171</v>
      </c>
      <c r="D740" s="37"/>
      <c r="E740" s="38">
        <v>250.96</v>
      </c>
      <c r="F740" s="38"/>
    </row>
    <row r="741" spans="1:6" ht="24.75" customHeight="1">
      <c r="A741" s="1">
        <f t="shared" si="11"/>
        <v>734</v>
      </c>
      <c r="B741" s="2" t="s">
        <v>162</v>
      </c>
      <c r="C741" s="37" t="s">
        <v>172</v>
      </c>
      <c r="D741" s="37"/>
      <c r="E741" s="38">
        <v>40.19</v>
      </c>
      <c r="F741" s="38"/>
    </row>
    <row r="742" spans="1:6" ht="24.75" customHeight="1">
      <c r="A742" s="1">
        <f t="shared" si="11"/>
        <v>735</v>
      </c>
      <c r="B742" s="2" t="s">
        <v>162</v>
      </c>
      <c r="C742" s="37" t="s">
        <v>173</v>
      </c>
      <c r="D742" s="37"/>
      <c r="E742" s="38">
        <v>91.31</v>
      </c>
      <c r="F742" s="38"/>
    </row>
    <row r="743" spans="1:6" ht="24.75" customHeight="1">
      <c r="A743" s="1">
        <f t="shared" si="11"/>
        <v>736</v>
      </c>
      <c r="B743" s="2" t="s">
        <v>162</v>
      </c>
      <c r="C743" s="37" t="s">
        <v>174</v>
      </c>
      <c r="D743" s="37"/>
      <c r="E743" s="38">
        <v>325.94</v>
      </c>
      <c r="F743" s="38"/>
    </row>
    <row r="744" spans="1:6" ht="24.75" customHeight="1">
      <c r="A744" s="1">
        <f t="shared" si="11"/>
        <v>737</v>
      </c>
      <c r="B744" s="2" t="s">
        <v>162</v>
      </c>
      <c r="C744" s="37" t="s">
        <v>174</v>
      </c>
      <c r="D744" s="37"/>
      <c r="E744" s="38">
        <v>1826</v>
      </c>
      <c r="F744" s="38"/>
    </row>
    <row r="745" spans="1:6" ht="24.75" customHeight="1">
      <c r="A745" s="1">
        <f t="shared" si="11"/>
        <v>738</v>
      </c>
      <c r="B745" s="2" t="s">
        <v>162</v>
      </c>
      <c r="C745" s="37" t="s">
        <v>175</v>
      </c>
      <c r="D745" s="37"/>
      <c r="E745" s="38">
        <v>43.59</v>
      </c>
      <c r="F745" s="38"/>
    </row>
    <row r="746" spans="1:6" ht="24.75" customHeight="1">
      <c r="A746" s="1">
        <f t="shared" si="11"/>
        <v>739</v>
      </c>
      <c r="B746" s="2" t="s">
        <v>162</v>
      </c>
      <c r="C746" s="37" t="s">
        <v>176</v>
      </c>
      <c r="D746" s="37"/>
      <c r="E746" s="38">
        <v>76.09</v>
      </c>
      <c r="F746" s="38"/>
    </row>
    <row r="747" spans="1:6" ht="24.75" customHeight="1">
      <c r="A747" s="1">
        <f t="shared" si="11"/>
        <v>740</v>
      </c>
      <c r="B747" s="2" t="s">
        <v>162</v>
      </c>
      <c r="C747" s="37" t="s">
        <v>177</v>
      </c>
      <c r="D747" s="37"/>
      <c r="E747" s="38">
        <v>325.94</v>
      </c>
      <c r="F747" s="38"/>
    </row>
    <row r="748" spans="1:6" ht="24.75" customHeight="1">
      <c r="A748" s="1">
        <f t="shared" si="11"/>
        <v>741</v>
      </c>
      <c r="B748" s="2" t="s">
        <v>162</v>
      </c>
      <c r="C748" s="37" t="s">
        <v>177</v>
      </c>
      <c r="D748" s="37"/>
      <c r="E748" s="38">
        <v>1826</v>
      </c>
      <c r="F748" s="38"/>
    </row>
    <row r="749" spans="1:6" ht="24.75" customHeight="1">
      <c r="A749" s="1">
        <f t="shared" si="11"/>
        <v>742</v>
      </c>
      <c r="B749" s="2" t="s">
        <v>162</v>
      </c>
      <c r="C749" s="37" t="s">
        <v>178</v>
      </c>
      <c r="D749" s="37"/>
      <c r="E749" s="38">
        <v>90.47</v>
      </c>
      <c r="F749" s="38"/>
    </row>
    <row r="750" spans="1:6" ht="24.75" customHeight="1">
      <c r="A750" s="1">
        <f t="shared" si="11"/>
        <v>743</v>
      </c>
      <c r="B750" s="2" t="s">
        <v>162</v>
      </c>
      <c r="C750" s="37" t="s">
        <v>179</v>
      </c>
      <c r="D750" s="37"/>
      <c r="E750" s="38">
        <v>132</v>
      </c>
      <c r="F750" s="38"/>
    </row>
    <row r="751" spans="1:6" ht="24.75" customHeight="1">
      <c r="A751" s="1">
        <f t="shared" si="11"/>
        <v>744</v>
      </c>
      <c r="B751" s="2" t="s">
        <v>162</v>
      </c>
      <c r="C751" s="37" t="s">
        <v>180</v>
      </c>
      <c r="D751" s="37"/>
      <c r="E751" s="38">
        <v>79.75</v>
      </c>
      <c r="F751" s="38"/>
    </row>
    <row r="752" spans="1:6" ht="24.75" customHeight="1">
      <c r="A752" s="1">
        <f t="shared" si="11"/>
        <v>745</v>
      </c>
      <c r="B752" s="2" t="s">
        <v>162</v>
      </c>
      <c r="C752" s="37" t="s">
        <v>181</v>
      </c>
      <c r="D752" s="37"/>
      <c r="E752" s="38">
        <v>51.29</v>
      </c>
      <c r="F752" s="38"/>
    </row>
    <row r="753" spans="1:6" ht="24.75" customHeight="1">
      <c r="A753" s="1">
        <f t="shared" si="11"/>
        <v>746</v>
      </c>
      <c r="B753" s="2" t="s">
        <v>162</v>
      </c>
      <c r="C753" s="37" t="s">
        <v>181</v>
      </c>
      <c r="D753" s="37"/>
      <c r="E753" s="38">
        <v>67</v>
      </c>
      <c r="F753" s="38"/>
    </row>
    <row r="754" spans="1:6" ht="14.25" customHeight="1">
      <c r="A754" s="1">
        <f t="shared" si="11"/>
        <v>747</v>
      </c>
      <c r="B754" s="2" t="s">
        <v>162</v>
      </c>
      <c r="C754" s="37" t="s">
        <v>182</v>
      </c>
      <c r="D754" s="37"/>
      <c r="E754" s="38">
        <v>147.04</v>
      </c>
      <c r="F754" s="38"/>
    </row>
    <row r="755" spans="1:6" ht="24.75" customHeight="1">
      <c r="A755" s="1">
        <f t="shared" si="11"/>
        <v>748</v>
      </c>
      <c r="B755" s="2" t="s">
        <v>162</v>
      </c>
      <c r="C755" s="37" t="s">
        <v>183</v>
      </c>
      <c r="D755" s="37"/>
      <c r="E755" s="38">
        <v>299.51</v>
      </c>
      <c r="F755" s="38"/>
    </row>
    <row r="756" spans="1:6" ht="39" customHeight="1">
      <c r="A756" s="1">
        <f t="shared" si="11"/>
        <v>749</v>
      </c>
      <c r="B756" s="2" t="s">
        <v>162</v>
      </c>
      <c r="C756" s="37" t="s">
        <v>184</v>
      </c>
      <c r="D756" s="37"/>
      <c r="E756" s="38">
        <v>-31.75</v>
      </c>
      <c r="F756" s="38"/>
    </row>
    <row r="757" spans="1:6" ht="24.75" customHeight="1">
      <c r="A757" s="1">
        <f t="shared" si="11"/>
        <v>750</v>
      </c>
      <c r="B757" s="2" t="s">
        <v>162</v>
      </c>
      <c r="C757" s="37" t="s">
        <v>185</v>
      </c>
      <c r="D757" s="37"/>
      <c r="E757" s="38">
        <v>-30.6</v>
      </c>
      <c r="F757" s="38"/>
    </row>
    <row r="758" spans="1:6" ht="24.75" customHeight="1">
      <c r="A758" s="1">
        <f t="shared" si="11"/>
        <v>751</v>
      </c>
      <c r="B758" s="2" t="s">
        <v>162</v>
      </c>
      <c r="C758" s="37" t="s">
        <v>186</v>
      </c>
      <c r="D758" s="37"/>
      <c r="E758" s="38">
        <v>-291.25</v>
      </c>
      <c r="F758" s="38"/>
    </row>
    <row r="759" spans="1:6" ht="24.75" customHeight="1">
      <c r="A759" s="1">
        <f t="shared" si="11"/>
        <v>752</v>
      </c>
      <c r="B759" s="2" t="s">
        <v>187</v>
      </c>
      <c r="C759" s="37" t="s">
        <v>188</v>
      </c>
      <c r="D759" s="37"/>
      <c r="E759" s="38">
        <v>10409.72</v>
      </c>
      <c r="F759" s="38"/>
    </row>
    <row r="760" spans="1:6" ht="24.75" customHeight="1">
      <c r="A760" s="1">
        <f t="shared" si="11"/>
        <v>753</v>
      </c>
      <c r="B760" s="2" t="s">
        <v>187</v>
      </c>
      <c r="C760" s="37" t="s">
        <v>189</v>
      </c>
      <c r="D760" s="37"/>
      <c r="E760" s="38">
        <v>6202.78</v>
      </c>
      <c r="F760" s="38"/>
    </row>
    <row r="761" spans="1:6" ht="24.75" customHeight="1">
      <c r="A761" s="1">
        <f t="shared" si="11"/>
        <v>754</v>
      </c>
      <c r="B761" s="2" t="s">
        <v>187</v>
      </c>
      <c r="C761" s="37" t="s">
        <v>190</v>
      </c>
      <c r="D761" s="37"/>
      <c r="E761" s="38">
        <v>107.06</v>
      </c>
      <c r="F761" s="38"/>
    </row>
    <row r="762" spans="1:6" ht="24.75" customHeight="1">
      <c r="A762" s="1">
        <f t="shared" si="11"/>
        <v>755</v>
      </c>
      <c r="B762" s="2" t="s">
        <v>187</v>
      </c>
      <c r="C762" s="37" t="s">
        <v>189</v>
      </c>
      <c r="D762" s="37"/>
      <c r="E762" s="38">
        <v>604.55</v>
      </c>
      <c r="F762" s="38"/>
    </row>
    <row r="763" spans="1:6" ht="24.75" customHeight="1">
      <c r="A763" s="1">
        <f t="shared" si="11"/>
        <v>756</v>
      </c>
      <c r="B763" s="2" t="s">
        <v>187</v>
      </c>
      <c r="C763" s="37" t="s">
        <v>189</v>
      </c>
      <c r="D763" s="37"/>
      <c r="E763" s="38">
        <v>57.37</v>
      </c>
      <c r="F763" s="38"/>
    </row>
    <row r="764" spans="1:6" ht="24.75" customHeight="1">
      <c r="A764" s="1">
        <f t="shared" si="11"/>
        <v>757</v>
      </c>
      <c r="B764" s="2" t="s">
        <v>187</v>
      </c>
      <c r="C764" s="37" t="s">
        <v>190</v>
      </c>
      <c r="D764" s="37"/>
      <c r="E764" s="38">
        <v>189.85</v>
      </c>
      <c r="F764" s="38"/>
    </row>
    <row r="765" spans="1:6" ht="24.75" customHeight="1">
      <c r="A765" s="1">
        <f t="shared" si="11"/>
        <v>758</v>
      </c>
      <c r="B765" s="2" t="s">
        <v>187</v>
      </c>
      <c r="C765" s="37" t="s">
        <v>191</v>
      </c>
      <c r="D765" s="37"/>
      <c r="E765" s="38">
        <v>650.46</v>
      </c>
      <c r="F765" s="38"/>
    </row>
    <row r="766" spans="1:6" ht="24.75" customHeight="1">
      <c r="A766" s="1">
        <f t="shared" si="11"/>
        <v>759</v>
      </c>
      <c r="B766" s="2" t="s">
        <v>187</v>
      </c>
      <c r="C766" s="37" t="s">
        <v>192</v>
      </c>
      <c r="D766" s="37"/>
      <c r="E766" s="38">
        <v>2856</v>
      </c>
      <c r="F766" s="38"/>
    </row>
    <row r="767" spans="1:6" ht="24.75" customHeight="1">
      <c r="A767" s="1">
        <f t="shared" si="11"/>
        <v>760</v>
      </c>
      <c r="B767" s="2" t="s">
        <v>187</v>
      </c>
      <c r="C767" s="37" t="s">
        <v>193</v>
      </c>
      <c r="D767" s="37"/>
      <c r="E767" s="38">
        <v>2954.6</v>
      </c>
      <c r="F767" s="38"/>
    </row>
    <row r="768" spans="1:6" ht="24.75" customHeight="1">
      <c r="A768" s="1">
        <f t="shared" si="11"/>
        <v>761</v>
      </c>
      <c r="B768" s="2" t="s">
        <v>187</v>
      </c>
      <c r="C768" s="37" t="s">
        <v>194</v>
      </c>
      <c r="D768" s="37"/>
      <c r="E768" s="38">
        <v>98.25</v>
      </c>
      <c r="F768" s="38"/>
    </row>
    <row r="769" spans="1:6" ht="24.75" customHeight="1">
      <c r="A769" s="1">
        <f t="shared" si="11"/>
        <v>762</v>
      </c>
      <c r="B769" s="2" t="s">
        <v>187</v>
      </c>
      <c r="C769" s="37" t="s">
        <v>194</v>
      </c>
      <c r="D769" s="37"/>
      <c r="E769" s="38">
        <v>28.98</v>
      </c>
      <c r="F769" s="38"/>
    </row>
    <row r="770" spans="1:6" ht="24.75" customHeight="1">
      <c r="A770" s="1">
        <f t="shared" si="11"/>
        <v>763</v>
      </c>
      <c r="B770" s="2" t="s">
        <v>187</v>
      </c>
      <c r="C770" s="37" t="s">
        <v>195</v>
      </c>
      <c r="D770" s="37"/>
      <c r="E770" s="38">
        <v>88.89</v>
      </c>
      <c r="F770" s="38"/>
    </row>
    <row r="771" spans="1:6" ht="24.75" customHeight="1">
      <c r="A771" s="1">
        <f t="shared" si="11"/>
        <v>764</v>
      </c>
      <c r="B771" s="2" t="s">
        <v>187</v>
      </c>
      <c r="C771" s="37" t="s">
        <v>195</v>
      </c>
      <c r="D771" s="37"/>
      <c r="E771" s="38">
        <v>747</v>
      </c>
      <c r="F771" s="38"/>
    </row>
    <row r="772" spans="1:6" ht="24.75" customHeight="1">
      <c r="A772" s="1">
        <f t="shared" si="11"/>
        <v>765</v>
      </c>
      <c r="B772" s="2" t="s">
        <v>187</v>
      </c>
      <c r="C772" s="37" t="s">
        <v>196</v>
      </c>
      <c r="D772" s="37"/>
      <c r="E772" s="38">
        <v>77.4</v>
      </c>
      <c r="F772" s="38"/>
    </row>
    <row r="773" spans="1:6" ht="24.75" customHeight="1">
      <c r="A773" s="1">
        <f t="shared" si="11"/>
        <v>766</v>
      </c>
      <c r="B773" s="2" t="s">
        <v>187</v>
      </c>
      <c r="C773" s="37" t="s">
        <v>197</v>
      </c>
      <c r="D773" s="37"/>
      <c r="E773" s="38">
        <v>121.74</v>
      </c>
      <c r="F773" s="38"/>
    </row>
    <row r="774" spans="1:6" ht="24.75" customHeight="1">
      <c r="A774" s="1">
        <f t="shared" si="11"/>
        <v>767</v>
      </c>
      <c r="B774" s="2" t="s">
        <v>187</v>
      </c>
      <c r="C774" s="37" t="s">
        <v>198</v>
      </c>
      <c r="D774" s="37"/>
      <c r="E774" s="38">
        <v>266.68</v>
      </c>
      <c r="F774" s="38"/>
    </row>
    <row r="775" spans="1:6" ht="24.75" customHeight="1">
      <c r="A775" s="1">
        <f t="shared" si="11"/>
        <v>768</v>
      </c>
      <c r="B775" s="2" t="s">
        <v>187</v>
      </c>
      <c r="C775" s="37" t="s">
        <v>198</v>
      </c>
      <c r="D775" s="37"/>
      <c r="E775" s="38">
        <v>1494</v>
      </c>
      <c r="F775" s="38"/>
    </row>
    <row r="776" spans="1:6" ht="24.75" customHeight="1">
      <c r="A776" s="1">
        <f t="shared" si="11"/>
        <v>769</v>
      </c>
      <c r="B776" s="2" t="s">
        <v>187</v>
      </c>
      <c r="C776" s="37" t="s">
        <v>199</v>
      </c>
      <c r="D776" s="37"/>
      <c r="E776" s="38">
        <v>119.74</v>
      </c>
      <c r="F776" s="38"/>
    </row>
    <row r="777" spans="1:6" ht="24.75" customHeight="1">
      <c r="A777" s="1">
        <f aca="true" t="shared" si="12" ref="A777:A840">A776+1</f>
        <v>770</v>
      </c>
      <c r="B777" s="2" t="s">
        <v>187</v>
      </c>
      <c r="C777" s="37" t="s">
        <v>200</v>
      </c>
      <c r="D777" s="37"/>
      <c r="E777" s="38">
        <v>160</v>
      </c>
      <c r="F777" s="38"/>
    </row>
    <row r="778" spans="1:6" ht="24.75" customHeight="1">
      <c r="A778" s="1">
        <f t="shared" si="12"/>
        <v>771</v>
      </c>
      <c r="B778" s="2" t="s">
        <v>187</v>
      </c>
      <c r="C778" s="37" t="s">
        <v>201</v>
      </c>
      <c r="D778" s="37"/>
      <c r="E778" s="38">
        <v>263.72</v>
      </c>
      <c r="F778" s="38"/>
    </row>
    <row r="779" spans="1:6" ht="24.75" customHeight="1">
      <c r="A779" s="1">
        <f t="shared" si="12"/>
        <v>772</v>
      </c>
      <c r="B779" s="2" t="s">
        <v>187</v>
      </c>
      <c r="C779" s="37" t="s">
        <v>201</v>
      </c>
      <c r="D779" s="37"/>
      <c r="E779" s="38">
        <v>2266.1</v>
      </c>
      <c r="F779" s="38"/>
    </row>
    <row r="780" spans="1:6" ht="24.75" customHeight="1">
      <c r="A780" s="1">
        <f t="shared" si="12"/>
        <v>773</v>
      </c>
      <c r="B780" s="2" t="s">
        <v>187</v>
      </c>
      <c r="C780" s="37" t="s">
        <v>202</v>
      </c>
      <c r="D780" s="37"/>
      <c r="E780" s="38">
        <v>24.26</v>
      </c>
      <c r="F780" s="38"/>
    </row>
    <row r="781" spans="1:6" ht="24.75" customHeight="1">
      <c r="A781" s="1">
        <f t="shared" si="12"/>
        <v>774</v>
      </c>
      <c r="B781" s="2" t="s">
        <v>187</v>
      </c>
      <c r="C781" s="37" t="s">
        <v>203</v>
      </c>
      <c r="D781" s="37"/>
      <c r="E781" s="38">
        <v>91.31</v>
      </c>
      <c r="F781" s="38"/>
    </row>
    <row r="782" spans="1:6" ht="24.75" customHeight="1">
      <c r="A782" s="1">
        <f t="shared" si="12"/>
        <v>775</v>
      </c>
      <c r="B782" s="2" t="s">
        <v>187</v>
      </c>
      <c r="C782" s="37" t="s">
        <v>204</v>
      </c>
      <c r="D782" s="37"/>
      <c r="E782" s="38">
        <v>5.2</v>
      </c>
      <c r="F782" s="38"/>
    </row>
    <row r="783" spans="1:6" ht="24.75" customHeight="1">
      <c r="A783" s="1">
        <f t="shared" si="12"/>
        <v>776</v>
      </c>
      <c r="B783" s="2" t="s">
        <v>187</v>
      </c>
      <c r="C783" s="37" t="s">
        <v>205</v>
      </c>
      <c r="D783" s="37"/>
      <c r="E783" s="38">
        <v>55.38</v>
      </c>
      <c r="F783" s="38"/>
    </row>
    <row r="784" spans="1:6" ht="24.75" customHeight="1">
      <c r="A784" s="1">
        <f t="shared" si="12"/>
        <v>777</v>
      </c>
      <c r="B784" s="2" t="s">
        <v>187</v>
      </c>
      <c r="C784" s="37" t="s">
        <v>206</v>
      </c>
      <c r="D784" s="37"/>
      <c r="E784" s="38">
        <v>148.16</v>
      </c>
      <c r="F784" s="38"/>
    </row>
    <row r="785" spans="1:6" ht="24.75" customHeight="1">
      <c r="A785" s="1">
        <f t="shared" si="12"/>
        <v>778</v>
      </c>
      <c r="B785" s="2" t="s">
        <v>187</v>
      </c>
      <c r="C785" s="37" t="s">
        <v>206</v>
      </c>
      <c r="D785" s="37"/>
      <c r="E785" s="38">
        <v>1245</v>
      </c>
      <c r="F785" s="38"/>
    </row>
    <row r="786" spans="1:6" ht="24.75" customHeight="1">
      <c r="A786" s="1">
        <f t="shared" si="12"/>
        <v>779</v>
      </c>
      <c r="B786" s="2" t="s">
        <v>187</v>
      </c>
      <c r="C786" s="37" t="s">
        <v>207</v>
      </c>
      <c r="D786" s="37"/>
      <c r="E786" s="38">
        <v>38.04</v>
      </c>
      <c r="F786" s="38"/>
    </row>
    <row r="787" spans="1:6" ht="24.75" customHeight="1">
      <c r="A787" s="1">
        <f t="shared" si="12"/>
        <v>780</v>
      </c>
      <c r="B787" s="2" t="s">
        <v>187</v>
      </c>
      <c r="C787" s="37" t="s">
        <v>208</v>
      </c>
      <c r="D787" s="37"/>
      <c r="E787" s="38">
        <v>107.99</v>
      </c>
      <c r="F787" s="38"/>
    </row>
    <row r="788" spans="1:6" ht="24.75" customHeight="1">
      <c r="A788" s="1">
        <f t="shared" si="12"/>
        <v>781</v>
      </c>
      <c r="B788" s="2" t="s">
        <v>187</v>
      </c>
      <c r="C788" s="37" t="s">
        <v>209</v>
      </c>
      <c r="D788" s="37"/>
      <c r="E788" s="38">
        <v>82.47</v>
      </c>
      <c r="F788" s="38"/>
    </row>
    <row r="789" spans="1:6" ht="24.75" customHeight="1">
      <c r="A789" s="1">
        <f t="shared" si="12"/>
        <v>782</v>
      </c>
      <c r="B789" s="2" t="s">
        <v>187</v>
      </c>
      <c r="C789" s="37" t="s">
        <v>210</v>
      </c>
      <c r="D789" s="37"/>
      <c r="E789" s="38">
        <v>174.22</v>
      </c>
      <c r="F789" s="38"/>
    </row>
    <row r="790" spans="1:6" ht="24.75" customHeight="1">
      <c r="A790" s="1">
        <f t="shared" si="12"/>
        <v>783</v>
      </c>
      <c r="B790" s="2" t="s">
        <v>187</v>
      </c>
      <c r="C790" s="37" t="s">
        <v>211</v>
      </c>
      <c r="D790" s="37"/>
      <c r="E790" s="38">
        <v>11.09</v>
      </c>
      <c r="F790" s="38"/>
    </row>
    <row r="791" spans="1:6" ht="24.75" customHeight="1">
      <c r="A791" s="1">
        <f t="shared" si="12"/>
        <v>784</v>
      </c>
      <c r="B791" s="2" t="s">
        <v>187</v>
      </c>
      <c r="C791" s="37" t="s">
        <v>212</v>
      </c>
      <c r="D791" s="37"/>
      <c r="E791" s="38">
        <v>9.33</v>
      </c>
      <c r="F791" s="38"/>
    </row>
    <row r="792" spans="1:6" ht="24.75" customHeight="1">
      <c r="A792" s="1">
        <f t="shared" si="12"/>
        <v>785</v>
      </c>
      <c r="B792" s="2" t="s">
        <v>187</v>
      </c>
      <c r="C792" s="37" t="s">
        <v>213</v>
      </c>
      <c r="D792" s="37"/>
      <c r="E792" s="38">
        <v>1.61</v>
      </c>
      <c r="F792" s="38"/>
    </row>
    <row r="793" spans="1:6" ht="24.75" customHeight="1">
      <c r="A793" s="1">
        <f t="shared" si="12"/>
        <v>786</v>
      </c>
      <c r="B793" s="2" t="s">
        <v>187</v>
      </c>
      <c r="C793" s="37" t="s">
        <v>214</v>
      </c>
      <c r="D793" s="37"/>
      <c r="E793" s="38">
        <v>1.73</v>
      </c>
      <c r="F793" s="38"/>
    </row>
    <row r="794" spans="1:6" ht="24.75" customHeight="1">
      <c r="A794" s="1">
        <f t="shared" si="12"/>
        <v>787</v>
      </c>
      <c r="B794" s="2" t="s">
        <v>187</v>
      </c>
      <c r="C794" s="37" t="s">
        <v>215</v>
      </c>
      <c r="D794" s="37"/>
      <c r="E794" s="38">
        <v>1.61</v>
      </c>
      <c r="F794" s="38"/>
    </row>
    <row r="795" spans="1:6" ht="24.75" customHeight="1">
      <c r="A795" s="1">
        <f t="shared" si="12"/>
        <v>788</v>
      </c>
      <c r="B795" s="2" t="s">
        <v>187</v>
      </c>
      <c r="C795" s="37" t="s">
        <v>216</v>
      </c>
      <c r="D795" s="37"/>
      <c r="E795" s="38">
        <v>1.87</v>
      </c>
      <c r="F795" s="38"/>
    </row>
    <row r="796" spans="1:6" ht="24.75" customHeight="1">
      <c r="A796" s="1">
        <f t="shared" si="12"/>
        <v>789</v>
      </c>
      <c r="B796" s="2" t="s">
        <v>187</v>
      </c>
      <c r="C796" s="37" t="s">
        <v>217</v>
      </c>
      <c r="D796" s="37"/>
      <c r="E796" s="38">
        <v>226.1</v>
      </c>
      <c r="F796" s="38"/>
    </row>
    <row r="797" spans="1:6" ht="24.75" customHeight="1">
      <c r="A797" s="1">
        <f t="shared" si="12"/>
        <v>790</v>
      </c>
      <c r="B797" s="2" t="s">
        <v>187</v>
      </c>
      <c r="C797" s="37" t="s">
        <v>218</v>
      </c>
      <c r="D797" s="37"/>
      <c r="E797" s="38">
        <v>120.59</v>
      </c>
      <c r="F797" s="38"/>
    </row>
    <row r="798" spans="1:6" ht="24.75" customHeight="1">
      <c r="A798" s="1">
        <f t="shared" si="12"/>
        <v>791</v>
      </c>
      <c r="B798" s="2" t="s">
        <v>187</v>
      </c>
      <c r="C798" s="37" t="s">
        <v>219</v>
      </c>
      <c r="D798" s="37"/>
      <c r="E798" s="38">
        <v>60.1</v>
      </c>
      <c r="F798" s="38"/>
    </row>
    <row r="799" spans="1:6" ht="24.75" customHeight="1">
      <c r="A799" s="1">
        <f t="shared" si="12"/>
        <v>792</v>
      </c>
      <c r="B799" s="2" t="s">
        <v>187</v>
      </c>
      <c r="C799" s="37" t="s">
        <v>220</v>
      </c>
      <c r="D799" s="37"/>
      <c r="E799" s="38">
        <v>242.95</v>
      </c>
      <c r="F799" s="38"/>
    </row>
    <row r="800" spans="1:6" ht="24.75" customHeight="1">
      <c r="A800" s="1">
        <f t="shared" si="12"/>
        <v>793</v>
      </c>
      <c r="B800" s="2" t="s">
        <v>187</v>
      </c>
      <c r="C800" s="37" t="s">
        <v>221</v>
      </c>
      <c r="D800" s="37"/>
      <c r="E800" s="38">
        <v>1088</v>
      </c>
      <c r="F800" s="38"/>
    </row>
    <row r="801" spans="1:6" ht="24.75" customHeight="1">
      <c r="A801" s="1">
        <f t="shared" si="12"/>
        <v>794</v>
      </c>
      <c r="B801" s="2" t="s">
        <v>187</v>
      </c>
      <c r="C801" s="37" t="s">
        <v>222</v>
      </c>
      <c r="D801" s="37"/>
      <c r="E801" s="38">
        <v>7.84</v>
      </c>
      <c r="F801" s="38"/>
    </row>
    <row r="802" spans="1:6" ht="24.75" customHeight="1">
      <c r="A802" s="1">
        <f t="shared" si="12"/>
        <v>795</v>
      </c>
      <c r="B802" s="2" t="s">
        <v>187</v>
      </c>
      <c r="C802" s="37" t="s">
        <v>223</v>
      </c>
      <c r="D802" s="37"/>
      <c r="E802" s="38">
        <v>1234</v>
      </c>
      <c r="F802" s="38"/>
    </row>
    <row r="803" spans="1:6" ht="24.75" customHeight="1">
      <c r="A803" s="1">
        <f t="shared" si="12"/>
        <v>796</v>
      </c>
      <c r="B803" s="2" t="s">
        <v>187</v>
      </c>
      <c r="C803" s="37" t="s">
        <v>224</v>
      </c>
      <c r="D803" s="37"/>
      <c r="E803" s="38">
        <v>661</v>
      </c>
      <c r="F803" s="38"/>
    </row>
    <row r="804" spans="1:6" ht="24.75" customHeight="1">
      <c r="A804" s="1">
        <f t="shared" si="12"/>
        <v>797</v>
      </c>
      <c r="B804" s="2" t="s">
        <v>187</v>
      </c>
      <c r="C804" s="37" t="s">
        <v>225</v>
      </c>
      <c r="D804" s="37"/>
      <c r="E804" s="38">
        <v>6.39</v>
      </c>
      <c r="F804" s="38"/>
    </row>
    <row r="805" spans="1:6" ht="24.75" customHeight="1">
      <c r="A805" s="1">
        <f t="shared" si="12"/>
        <v>798</v>
      </c>
      <c r="B805" s="2" t="s">
        <v>187</v>
      </c>
      <c r="C805" s="37" t="s">
        <v>225</v>
      </c>
      <c r="D805" s="37"/>
      <c r="E805" s="38">
        <v>83.7</v>
      </c>
      <c r="F805" s="38"/>
    </row>
    <row r="806" spans="1:6" ht="24.75" customHeight="1">
      <c r="A806" s="1">
        <f t="shared" si="12"/>
        <v>799</v>
      </c>
      <c r="B806" s="2" t="s">
        <v>187</v>
      </c>
      <c r="C806" s="37" t="s">
        <v>225</v>
      </c>
      <c r="D806" s="37"/>
      <c r="E806" s="38">
        <v>134.75</v>
      </c>
      <c r="F806" s="38"/>
    </row>
    <row r="807" spans="1:6" ht="24.75" customHeight="1">
      <c r="A807" s="1">
        <f t="shared" si="12"/>
        <v>800</v>
      </c>
      <c r="B807" s="2" t="s">
        <v>187</v>
      </c>
      <c r="C807" s="37" t="s">
        <v>225</v>
      </c>
      <c r="D807" s="37"/>
      <c r="E807" s="38">
        <v>30.4</v>
      </c>
      <c r="F807" s="38"/>
    </row>
    <row r="808" spans="1:6" ht="24.75" customHeight="1">
      <c r="A808" s="1">
        <f t="shared" si="12"/>
        <v>801</v>
      </c>
      <c r="B808" s="2" t="s">
        <v>187</v>
      </c>
      <c r="C808" s="37" t="s">
        <v>225</v>
      </c>
      <c r="D808" s="37"/>
      <c r="E808" s="38">
        <v>35.35</v>
      </c>
      <c r="F808" s="38"/>
    </row>
    <row r="809" spans="1:6" ht="24.75" customHeight="1">
      <c r="A809" s="1">
        <f t="shared" si="12"/>
        <v>802</v>
      </c>
      <c r="B809" s="2" t="s">
        <v>187</v>
      </c>
      <c r="C809" s="37" t="s">
        <v>226</v>
      </c>
      <c r="D809" s="37"/>
      <c r="E809" s="38">
        <v>355.57</v>
      </c>
      <c r="F809" s="38"/>
    </row>
    <row r="810" spans="1:6" ht="24.75" customHeight="1">
      <c r="A810" s="1">
        <f t="shared" si="12"/>
        <v>803</v>
      </c>
      <c r="B810" s="2" t="s">
        <v>187</v>
      </c>
      <c r="C810" s="37" t="s">
        <v>226</v>
      </c>
      <c r="D810" s="37"/>
      <c r="E810" s="38">
        <v>1992</v>
      </c>
      <c r="F810" s="38"/>
    </row>
    <row r="811" spans="1:6" ht="24.75" customHeight="1">
      <c r="A811" s="1">
        <f t="shared" si="12"/>
        <v>804</v>
      </c>
      <c r="B811" s="2" t="s">
        <v>187</v>
      </c>
      <c r="C811" s="37" t="s">
        <v>227</v>
      </c>
      <c r="D811" s="37"/>
      <c r="E811" s="38">
        <v>145.27</v>
      </c>
      <c r="F811" s="38"/>
    </row>
    <row r="812" spans="1:6" ht="24.75" customHeight="1">
      <c r="A812" s="1">
        <f t="shared" si="12"/>
        <v>805</v>
      </c>
      <c r="B812" s="2" t="s">
        <v>187</v>
      </c>
      <c r="C812" s="37" t="s">
        <v>228</v>
      </c>
      <c r="D812" s="37"/>
      <c r="E812" s="38">
        <v>160</v>
      </c>
      <c r="F812" s="38"/>
    </row>
    <row r="813" spans="1:9" ht="24.75" customHeight="1">
      <c r="A813" s="1">
        <f t="shared" si="12"/>
        <v>806</v>
      </c>
      <c r="B813" s="2" t="s">
        <v>229</v>
      </c>
      <c r="C813" s="37" t="s">
        <v>230</v>
      </c>
      <c r="D813" s="37"/>
      <c r="E813" s="38">
        <v>1900</v>
      </c>
      <c r="F813" s="38"/>
      <c r="I813" s="3"/>
    </row>
    <row r="814" spans="1:9" ht="24.75" customHeight="1">
      <c r="A814" s="1">
        <f t="shared" si="12"/>
        <v>807</v>
      </c>
      <c r="B814" s="2" t="s">
        <v>229</v>
      </c>
      <c r="C814" s="37" t="s">
        <v>231</v>
      </c>
      <c r="D814" s="37"/>
      <c r="E814" s="38">
        <v>1900</v>
      </c>
      <c r="F814" s="38"/>
      <c r="I814" s="3"/>
    </row>
    <row r="815" spans="1:9" ht="24.75" customHeight="1">
      <c r="A815" s="1">
        <f t="shared" si="12"/>
        <v>808</v>
      </c>
      <c r="B815" s="2" t="s">
        <v>229</v>
      </c>
      <c r="C815" s="37" t="s">
        <v>232</v>
      </c>
      <c r="D815" s="37"/>
      <c r="E815" s="38">
        <v>1900</v>
      </c>
      <c r="F815" s="38"/>
      <c r="I815" s="3"/>
    </row>
    <row r="816" spans="1:9" ht="24.75" customHeight="1">
      <c r="A816" s="1">
        <f t="shared" si="12"/>
        <v>809</v>
      </c>
      <c r="B816" s="2" t="s">
        <v>229</v>
      </c>
      <c r="C816" s="37" t="s">
        <v>233</v>
      </c>
      <c r="D816" s="37"/>
      <c r="E816" s="38">
        <v>105</v>
      </c>
      <c r="F816" s="38"/>
      <c r="I816" s="3"/>
    </row>
    <row r="817" spans="1:9" ht="24.75" customHeight="1">
      <c r="A817" s="1">
        <f t="shared" si="12"/>
        <v>810</v>
      </c>
      <c r="B817" s="2" t="s">
        <v>229</v>
      </c>
      <c r="C817" s="37" t="s">
        <v>234</v>
      </c>
      <c r="D817" s="37"/>
      <c r="E817" s="38">
        <v>69</v>
      </c>
      <c r="F817" s="38"/>
      <c r="I817" s="3"/>
    </row>
    <row r="818" spans="1:9" ht="24.75" customHeight="1">
      <c r="A818" s="1">
        <f t="shared" si="12"/>
        <v>811</v>
      </c>
      <c r="B818" s="2" t="s">
        <v>229</v>
      </c>
      <c r="C818" s="37" t="s">
        <v>235</v>
      </c>
      <c r="D818" s="37"/>
      <c r="E818" s="38">
        <v>555.9</v>
      </c>
      <c r="F818" s="38"/>
      <c r="I818" s="3"/>
    </row>
    <row r="819" spans="1:9" ht="24.75" customHeight="1">
      <c r="A819" s="1">
        <f t="shared" si="12"/>
        <v>812</v>
      </c>
      <c r="B819" s="2" t="s">
        <v>229</v>
      </c>
      <c r="C819" s="37" t="s">
        <v>236</v>
      </c>
      <c r="D819" s="37"/>
      <c r="E819" s="38">
        <v>18.85</v>
      </c>
      <c r="F819" s="38"/>
      <c r="I819" s="3"/>
    </row>
    <row r="820" spans="1:9" ht="24.75" customHeight="1">
      <c r="A820" s="1">
        <f t="shared" si="12"/>
        <v>813</v>
      </c>
      <c r="B820" s="2" t="s">
        <v>229</v>
      </c>
      <c r="C820" s="37" t="s">
        <v>237</v>
      </c>
      <c r="D820" s="37"/>
      <c r="E820" s="38">
        <v>1988.9</v>
      </c>
      <c r="F820" s="38"/>
      <c r="I820" s="3"/>
    </row>
    <row r="821" spans="1:9" ht="24.75" customHeight="1">
      <c r="A821" s="1">
        <f t="shared" si="12"/>
        <v>814</v>
      </c>
      <c r="B821" s="2" t="s">
        <v>229</v>
      </c>
      <c r="C821" s="37" t="s">
        <v>238</v>
      </c>
      <c r="D821" s="37"/>
      <c r="E821" s="38">
        <v>52.19</v>
      </c>
      <c r="F821" s="38"/>
      <c r="I821" s="3"/>
    </row>
    <row r="822" spans="1:9" ht="24.75" customHeight="1">
      <c r="A822" s="1">
        <f t="shared" si="12"/>
        <v>815</v>
      </c>
      <c r="B822" s="2" t="s">
        <v>229</v>
      </c>
      <c r="C822" s="37" t="s">
        <v>239</v>
      </c>
      <c r="D822" s="37"/>
      <c r="E822" s="38">
        <v>1699.22</v>
      </c>
      <c r="F822" s="38"/>
      <c r="I822" s="3"/>
    </row>
    <row r="823" spans="1:9" ht="24.75" customHeight="1">
      <c r="A823" s="1">
        <f t="shared" si="12"/>
        <v>816</v>
      </c>
      <c r="B823" s="2" t="s">
        <v>229</v>
      </c>
      <c r="C823" s="37" t="s">
        <v>240</v>
      </c>
      <c r="D823" s="37"/>
      <c r="E823" s="38">
        <v>1612.67</v>
      </c>
      <c r="F823" s="38"/>
      <c r="I823" s="3"/>
    </row>
    <row r="824" spans="1:6" ht="24.75" customHeight="1">
      <c r="A824" s="1">
        <f t="shared" si="12"/>
        <v>817</v>
      </c>
      <c r="B824" s="2" t="s">
        <v>229</v>
      </c>
      <c r="C824" s="37" t="s">
        <v>241</v>
      </c>
      <c r="D824" s="37"/>
      <c r="E824" s="38">
        <v>2216.48</v>
      </c>
      <c r="F824" s="38"/>
    </row>
    <row r="825" spans="1:6" ht="24.75" customHeight="1">
      <c r="A825" s="1">
        <f t="shared" si="12"/>
        <v>818</v>
      </c>
      <c r="B825" s="2" t="s">
        <v>229</v>
      </c>
      <c r="C825" s="37" t="s">
        <v>242</v>
      </c>
      <c r="D825" s="37"/>
      <c r="E825" s="38">
        <v>209.11</v>
      </c>
      <c r="F825" s="38"/>
    </row>
    <row r="826" spans="1:6" ht="24.75" customHeight="1">
      <c r="A826" s="1">
        <f t="shared" si="12"/>
        <v>819</v>
      </c>
      <c r="B826" s="2" t="s">
        <v>229</v>
      </c>
      <c r="C826" s="37" t="s">
        <v>243</v>
      </c>
      <c r="D826" s="37"/>
      <c r="E826" s="38">
        <v>143.4</v>
      </c>
      <c r="F826" s="38"/>
    </row>
    <row r="827" spans="1:6" ht="24.75" customHeight="1">
      <c r="A827" s="1">
        <f t="shared" si="12"/>
        <v>820</v>
      </c>
      <c r="B827" s="2" t="s">
        <v>229</v>
      </c>
      <c r="C827" s="37" t="s">
        <v>244</v>
      </c>
      <c r="D827" s="37"/>
      <c r="E827" s="38">
        <v>207.16</v>
      </c>
      <c r="F827" s="38"/>
    </row>
    <row r="828" spans="1:6" ht="24.75" customHeight="1">
      <c r="A828" s="1">
        <f t="shared" si="12"/>
        <v>821</v>
      </c>
      <c r="B828" s="2" t="s">
        <v>229</v>
      </c>
      <c r="C828" s="37" t="s">
        <v>245</v>
      </c>
      <c r="D828" s="37"/>
      <c r="E828" s="38">
        <v>23.95</v>
      </c>
      <c r="F828" s="38"/>
    </row>
    <row r="829" spans="1:6" ht="24.75" customHeight="1">
      <c r="A829" s="1">
        <f t="shared" si="12"/>
        <v>822</v>
      </c>
      <c r="B829" s="2" t="s">
        <v>229</v>
      </c>
      <c r="C829" s="37" t="s">
        <v>246</v>
      </c>
      <c r="D829" s="37"/>
      <c r="E829" s="38">
        <v>19.58</v>
      </c>
      <c r="F829" s="38"/>
    </row>
    <row r="830" spans="1:6" ht="24.75" customHeight="1">
      <c r="A830" s="1">
        <f t="shared" si="12"/>
        <v>823</v>
      </c>
      <c r="B830" s="2" t="s">
        <v>229</v>
      </c>
      <c r="C830" s="37" t="s">
        <v>247</v>
      </c>
      <c r="D830" s="37"/>
      <c r="E830" s="38">
        <v>830.39</v>
      </c>
      <c r="F830" s="38"/>
    </row>
    <row r="831" spans="1:6" ht="24.75" customHeight="1">
      <c r="A831" s="1">
        <f t="shared" si="12"/>
        <v>824</v>
      </c>
      <c r="B831" s="2" t="s">
        <v>229</v>
      </c>
      <c r="C831" s="37" t="s">
        <v>248</v>
      </c>
      <c r="D831" s="37"/>
      <c r="E831" s="38">
        <v>1313.23</v>
      </c>
      <c r="F831" s="38"/>
    </row>
    <row r="832" spans="1:6" ht="24.75" customHeight="1">
      <c r="A832" s="1">
        <f t="shared" si="12"/>
        <v>825</v>
      </c>
      <c r="B832" s="2" t="s">
        <v>229</v>
      </c>
      <c r="C832" s="37" t="s">
        <v>249</v>
      </c>
      <c r="D832" s="37"/>
      <c r="E832" s="38">
        <v>786.98</v>
      </c>
      <c r="F832" s="38"/>
    </row>
    <row r="833" spans="1:6" ht="24.75" customHeight="1">
      <c r="A833" s="1">
        <f t="shared" si="12"/>
        <v>826</v>
      </c>
      <c r="B833" s="2" t="s">
        <v>229</v>
      </c>
      <c r="C833" s="37" t="s">
        <v>250</v>
      </c>
      <c r="D833" s="37"/>
      <c r="E833" s="38">
        <v>824.04</v>
      </c>
      <c r="F833" s="38"/>
    </row>
    <row r="834" spans="1:6" ht="24.75" customHeight="1">
      <c r="A834" s="1">
        <f t="shared" si="12"/>
        <v>827</v>
      </c>
      <c r="B834" s="2" t="s">
        <v>229</v>
      </c>
      <c r="C834" s="37" t="s">
        <v>251</v>
      </c>
      <c r="D834" s="37"/>
      <c r="E834" s="38">
        <v>738.82</v>
      </c>
      <c r="F834" s="38"/>
    </row>
    <row r="835" spans="1:6" ht="24.75" customHeight="1">
      <c r="A835" s="1">
        <f t="shared" si="12"/>
        <v>828</v>
      </c>
      <c r="B835" s="2" t="s">
        <v>229</v>
      </c>
      <c r="C835" s="37" t="s">
        <v>252</v>
      </c>
      <c r="D835" s="37"/>
      <c r="E835" s="38">
        <v>731.05</v>
      </c>
      <c r="F835" s="38"/>
    </row>
    <row r="836" spans="1:6" ht="24.75" customHeight="1">
      <c r="A836" s="1">
        <f t="shared" si="12"/>
        <v>829</v>
      </c>
      <c r="B836" s="2" t="s">
        <v>229</v>
      </c>
      <c r="C836" s="37" t="s">
        <v>253</v>
      </c>
      <c r="D836" s="37"/>
      <c r="E836" s="38">
        <v>122.5</v>
      </c>
      <c r="F836" s="38"/>
    </row>
    <row r="837" spans="1:6" ht="24.75" customHeight="1">
      <c r="A837" s="1">
        <f t="shared" si="12"/>
        <v>830</v>
      </c>
      <c r="B837" s="2" t="s">
        <v>229</v>
      </c>
      <c r="C837" s="37" t="s">
        <v>254</v>
      </c>
      <c r="D837" s="37"/>
      <c r="E837" s="38">
        <v>34.77</v>
      </c>
      <c r="F837" s="38"/>
    </row>
    <row r="838" spans="1:6" ht="24.75" customHeight="1">
      <c r="A838" s="1">
        <f t="shared" si="12"/>
        <v>831</v>
      </c>
      <c r="B838" s="2" t="s">
        <v>229</v>
      </c>
      <c r="C838" s="37" t="s">
        <v>255</v>
      </c>
      <c r="D838" s="37"/>
      <c r="E838" s="38">
        <v>36.16</v>
      </c>
      <c r="F838" s="38"/>
    </row>
    <row r="839" spans="1:6" ht="25.5" customHeight="1">
      <c r="A839" s="1">
        <f t="shared" si="12"/>
        <v>832</v>
      </c>
      <c r="B839" s="2" t="s">
        <v>229</v>
      </c>
      <c r="C839" s="37" t="s">
        <v>256</v>
      </c>
      <c r="D839" s="37"/>
      <c r="E839" s="38">
        <v>3570</v>
      </c>
      <c r="F839" s="38"/>
    </row>
    <row r="840" spans="1:6" ht="24.75" customHeight="1">
      <c r="A840" s="1">
        <f t="shared" si="12"/>
        <v>833</v>
      </c>
      <c r="B840" s="2" t="s">
        <v>229</v>
      </c>
      <c r="C840" s="37" t="s">
        <v>257</v>
      </c>
      <c r="D840" s="37"/>
      <c r="E840" s="38">
        <v>3.93</v>
      </c>
      <c r="F840" s="38"/>
    </row>
    <row r="841" spans="1:6" ht="24.75" customHeight="1">
      <c r="A841" s="1">
        <f aca="true" t="shared" si="13" ref="A841:A876">A840+1</f>
        <v>834</v>
      </c>
      <c r="B841" s="2" t="s">
        <v>229</v>
      </c>
      <c r="C841" s="37" t="s">
        <v>258</v>
      </c>
      <c r="D841" s="37"/>
      <c r="E841" s="38">
        <v>108.83</v>
      </c>
      <c r="F841" s="38"/>
    </row>
    <row r="842" spans="1:6" ht="24.75" customHeight="1">
      <c r="A842" s="1">
        <f t="shared" si="13"/>
        <v>835</v>
      </c>
      <c r="B842" s="2" t="s">
        <v>229</v>
      </c>
      <c r="C842" s="37" t="s">
        <v>257</v>
      </c>
      <c r="D842" s="37"/>
      <c r="E842" s="38">
        <v>203.22</v>
      </c>
      <c r="F842" s="38"/>
    </row>
    <row r="843" spans="1:6" ht="24.75" customHeight="1">
      <c r="A843" s="1">
        <f t="shared" si="13"/>
        <v>836</v>
      </c>
      <c r="B843" s="2" t="s">
        <v>229</v>
      </c>
      <c r="C843" s="37" t="s">
        <v>257</v>
      </c>
      <c r="D843" s="37"/>
      <c r="E843" s="38">
        <v>90.84</v>
      </c>
      <c r="F843" s="38"/>
    </row>
    <row r="844" spans="1:6" ht="24.75" customHeight="1">
      <c r="A844" s="1">
        <f t="shared" si="13"/>
        <v>837</v>
      </c>
      <c r="B844" s="2" t="s">
        <v>229</v>
      </c>
      <c r="C844" s="37" t="s">
        <v>258</v>
      </c>
      <c r="D844" s="37"/>
      <c r="E844" s="38">
        <v>166.3</v>
      </c>
      <c r="F844" s="38"/>
    </row>
    <row r="845" spans="1:6" ht="24.75" customHeight="1">
      <c r="A845" s="1">
        <f t="shared" si="13"/>
        <v>838</v>
      </c>
      <c r="B845" s="2" t="s">
        <v>229</v>
      </c>
      <c r="C845" s="37" t="s">
        <v>257</v>
      </c>
      <c r="D845" s="37"/>
      <c r="E845" s="38">
        <v>7.62</v>
      </c>
      <c r="F845" s="38"/>
    </row>
    <row r="846" spans="1:6" ht="24.75" customHeight="1">
      <c r="A846" s="1">
        <f t="shared" si="13"/>
        <v>839</v>
      </c>
      <c r="B846" s="2" t="s">
        <v>229</v>
      </c>
      <c r="C846" s="37" t="s">
        <v>257</v>
      </c>
      <c r="D846" s="37"/>
      <c r="E846" s="38">
        <v>35.74</v>
      </c>
      <c r="F846" s="38"/>
    </row>
    <row r="847" spans="1:6" ht="24.75" customHeight="1">
      <c r="A847" s="1">
        <f t="shared" si="13"/>
        <v>840</v>
      </c>
      <c r="B847" s="2" t="s">
        <v>229</v>
      </c>
      <c r="C847" s="37" t="s">
        <v>259</v>
      </c>
      <c r="D847" s="37"/>
      <c r="E847" s="38">
        <v>205.99</v>
      </c>
      <c r="F847" s="38"/>
    </row>
    <row r="848" spans="1:6" ht="24.75" customHeight="1">
      <c r="A848" s="1">
        <f t="shared" si="13"/>
        <v>841</v>
      </c>
      <c r="B848" s="2" t="s">
        <v>229</v>
      </c>
      <c r="C848" s="37" t="s">
        <v>260</v>
      </c>
      <c r="D848" s="37"/>
      <c r="E848" s="38">
        <v>69.9</v>
      </c>
      <c r="F848" s="38"/>
    </row>
    <row r="849" spans="1:6" ht="24.75" customHeight="1">
      <c r="A849" s="1">
        <f t="shared" si="13"/>
        <v>842</v>
      </c>
      <c r="B849" s="2" t="s">
        <v>229</v>
      </c>
      <c r="C849" s="37" t="s">
        <v>259</v>
      </c>
      <c r="D849" s="37"/>
      <c r="E849" s="38">
        <v>1731.01</v>
      </c>
      <c r="F849" s="38"/>
    </row>
    <row r="850" spans="1:6" ht="24.75" customHeight="1">
      <c r="A850" s="1">
        <f t="shared" si="13"/>
        <v>843</v>
      </c>
      <c r="B850" s="2" t="s">
        <v>229</v>
      </c>
      <c r="C850" s="37" t="s">
        <v>261</v>
      </c>
      <c r="D850" s="37"/>
      <c r="E850" s="38">
        <v>34.35</v>
      </c>
      <c r="F850" s="38"/>
    </row>
    <row r="851" spans="1:6" ht="24.75" customHeight="1">
      <c r="A851" s="1">
        <f t="shared" si="13"/>
        <v>844</v>
      </c>
      <c r="B851" s="2" t="s">
        <v>229</v>
      </c>
      <c r="C851" s="37" t="s">
        <v>260</v>
      </c>
      <c r="D851" s="37"/>
      <c r="E851" s="38">
        <v>47.91</v>
      </c>
      <c r="F851" s="38"/>
    </row>
    <row r="852" spans="1:6" ht="24.75" customHeight="1">
      <c r="A852" s="1">
        <f t="shared" si="13"/>
        <v>845</v>
      </c>
      <c r="B852" s="2" t="s">
        <v>229</v>
      </c>
      <c r="C852" s="37" t="s">
        <v>262</v>
      </c>
      <c r="D852" s="37"/>
      <c r="E852" s="38">
        <v>49.44</v>
      </c>
      <c r="F852" s="38"/>
    </row>
    <row r="853" spans="1:6" ht="24.75" customHeight="1">
      <c r="A853" s="1">
        <f t="shared" si="13"/>
        <v>846</v>
      </c>
      <c r="B853" s="2" t="s">
        <v>229</v>
      </c>
      <c r="C853" s="37" t="s">
        <v>263</v>
      </c>
      <c r="D853" s="37"/>
      <c r="E853" s="38">
        <v>41.89</v>
      </c>
      <c r="F853" s="38"/>
    </row>
    <row r="854" spans="1:6" ht="24.75" customHeight="1">
      <c r="A854" s="1">
        <f t="shared" si="13"/>
        <v>847</v>
      </c>
      <c r="B854" s="2" t="s">
        <v>264</v>
      </c>
      <c r="C854" s="37" t="s">
        <v>265</v>
      </c>
      <c r="D854" s="37"/>
      <c r="E854" s="38">
        <v>594.36</v>
      </c>
      <c r="F854" s="38"/>
    </row>
    <row r="855" spans="1:6" ht="24.75" customHeight="1">
      <c r="A855" s="1">
        <f t="shared" si="13"/>
        <v>848</v>
      </c>
      <c r="B855" s="2" t="s">
        <v>264</v>
      </c>
      <c r="C855" s="37" t="s">
        <v>266</v>
      </c>
      <c r="D855" s="37"/>
      <c r="E855" s="38">
        <v>325.58</v>
      </c>
      <c r="F855" s="38"/>
    </row>
    <row r="856" spans="1:6" ht="24.75" customHeight="1">
      <c r="A856" s="1">
        <f t="shared" si="13"/>
        <v>849</v>
      </c>
      <c r="B856" s="2" t="s">
        <v>264</v>
      </c>
      <c r="C856" s="37" t="s">
        <v>267</v>
      </c>
      <c r="D856" s="37"/>
      <c r="E856" s="38">
        <v>890.53</v>
      </c>
      <c r="F856" s="38"/>
    </row>
    <row r="857" spans="1:6" ht="24.75" customHeight="1">
      <c r="A857" s="1">
        <f t="shared" si="13"/>
        <v>850</v>
      </c>
      <c r="B857" s="2" t="s">
        <v>264</v>
      </c>
      <c r="C857" s="37" t="s">
        <v>268</v>
      </c>
      <c r="D857" s="37"/>
      <c r="E857" s="38">
        <v>45.51</v>
      </c>
      <c r="F857" s="38"/>
    </row>
    <row r="858" spans="1:6" ht="24.75" customHeight="1">
      <c r="A858" s="1">
        <f t="shared" si="13"/>
        <v>851</v>
      </c>
      <c r="B858" s="2" t="s">
        <v>264</v>
      </c>
      <c r="C858" s="37" t="s">
        <v>269</v>
      </c>
      <c r="D858" s="37"/>
      <c r="E858" s="38">
        <v>19.71</v>
      </c>
      <c r="F858" s="38"/>
    </row>
    <row r="859" spans="1:6" ht="36" customHeight="1">
      <c r="A859" s="1">
        <f t="shared" si="13"/>
        <v>852</v>
      </c>
      <c r="B859" s="2" t="s">
        <v>264</v>
      </c>
      <c r="C859" s="37" t="s">
        <v>270</v>
      </c>
      <c r="D859" s="37"/>
      <c r="E859" s="38">
        <v>-12.24</v>
      </c>
      <c r="F859" s="38"/>
    </row>
    <row r="860" spans="1:6" ht="24.75" customHeight="1">
      <c r="A860" s="1">
        <f t="shared" si="13"/>
        <v>853</v>
      </c>
      <c r="B860" s="2" t="s">
        <v>264</v>
      </c>
      <c r="C860" s="37" t="s">
        <v>265</v>
      </c>
      <c r="D860" s="37"/>
      <c r="E860" s="38">
        <v>822.51</v>
      </c>
      <c r="F860" s="38"/>
    </row>
    <row r="861" spans="1:6" ht="24.75" customHeight="1">
      <c r="A861" s="1">
        <f t="shared" si="13"/>
        <v>854</v>
      </c>
      <c r="B861" s="2" t="s">
        <v>264</v>
      </c>
      <c r="C861" s="37" t="s">
        <v>265</v>
      </c>
      <c r="D861" s="37"/>
      <c r="E861" s="38">
        <v>68.5</v>
      </c>
      <c r="F861" s="38"/>
    </row>
    <row r="862" spans="1:6" ht="24.75" customHeight="1">
      <c r="A862" s="1">
        <f t="shared" si="13"/>
        <v>855</v>
      </c>
      <c r="B862" s="2" t="s">
        <v>264</v>
      </c>
      <c r="C862" s="37" t="s">
        <v>271</v>
      </c>
      <c r="D862" s="37"/>
      <c r="E862" s="38">
        <v>106</v>
      </c>
      <c r="F862" s="38"/>
    </row>
    <row r="863" spans="1:6" ht="24.75" customHeight="1">
      <c r="A863" s="1">
        <f t="shared" si="13"/>
        <v>856</v>
      </c>
      <c r="B863" s="2" t="s">
        <v>264</v>
      </c>
      <c r="C863" s="37" t="s">
        <v>272</v>
      </c>
      <c r="D863" s="37"/>
      <c r="E863" s="38">
        <v>5.25</v>
      </c>
      <c r="F863" s="38"/>
    </row>
    <row r="864" spans="1:6" ht="24.75" customHeight="1">
      <c r="A864" s="1">
        <f t="shared" si="13"/>
        <v>857</v>
      </c>
      <c r="B864" s="2" t="s">
        <v>264</v>
      </c>
      <c r="C864" s="37" t="s">
        <v>273</v>
      </c>
      <c r="D864" s="37"/>
      <c r="E864" s="38">
        <v>18.78</v>
      </c>
      <c r="F864" s="38"/>
    </row>
    <row r="865" spans="1:6" ht="24.75" customHeight="1">
      <c r="A865" s="1">
        <f t="shared" si="13"/>
        <v>858</v>
      </c>
      <c r="B865" s="2" t="s">
        <v>264</v>
      </c>
      <c r="C865" s="37" t="s">
        <v>274</v>
      </c>
      <c r="D865" s="37"/>
      <c r="E865" s="38">
        <v>557.75</v>
      </c>
      <c r="F865" s="38"/>
    </row>
    <row r="866" spans="1:6" ht="24.75" customHeight="1">
      <c r="A866" s="1">
        <f t="shared" si="13"/>
        <v>859</v>
      </c>
      <c r="B866" s="2" t="s">
        <v>264</v>
      </c>
      <c r="C866" s="37" t="s">
        <v>275</v>
      </c>
      <c r="D866" s="37"/>
      <c r="E866" s="38">
        <v>39.75</v>
      </c>
      <c r="F866" s="38"/>
    </row>
    <row r="867" spans="1:6" ht="24.75" customHeight="1">
      <c r="A867" s="1">
        <f t="shared" si="13"/>
        <v>860</v>
      </c>
      <c r="B867" s="2" t="s">
        <v>264</v>
      </c>
      <c r="C867" s="37" t="s">
        <v>276</v>
      </c>
      <c r="D867" s="37"/>
      <c r="E867" s="38">
        <v>87.78</v>
      </c>
      <c r="F867" s="38"/>
    </row>
    <row r="868" spans="1:6" ht="24.75" customHeight="1">
      <c r="A868" s="1">
        <f t="shared" si="13"/>
        <v>861</v>
      </c>
      <c r="B868" s="2" t="s">
        <v>264</v>
      </c>
      <c r="C868" s="37" t="s">
        <v>276</v>
      </c>
      <c r="D868" s="37"/>
      <c r="E868" s="38">
        <v>256.42</v>
      </c>
      <c r="F868" s="38"/>
    </row>
    <row r="869" spans="1:6" ht="24.75" customHeight="1">
      <c r="A869" s="1">
        <f t="shared" si="13"/>
        <v>862</v>
      </c>
      <c r="B869" s="2" t="s">
        <v>264</v>
      </c>
      <c r="C869" s="37" t="s">
        <v>274</v>
      </c>
      <c r="D869" s="37"/>
      <c r="E869" s="38">
        <v>33.9</v>
      </c>
      <c r="F869" s="38"/>
    </row>
    <row r="870" spans="1:6" ht="24.75" customHeight="1">
      <c r="A870" s="1">
        <f t="shared" si="13"/>
        <v>863</v>
      </c>
      <c r="B870" s="2" t="s">
        <v>264</v>
      </c>
      <c r="C870" s="37" t="s">
        <v>276</v>
      </c>
      <c r="D870" s="37"/>
      <c r="E870" s="38">
        <v>7.62</v>
      </c>
      <c r="F870" s="38"/>
    </row>
    <row r="871" spans="1:6" ht="24.75" customHeight="1">
      <c r="A871" s="1">
        <f t="shared" si="13"/>
        <v>864</v>
      </c>
      <c r="B871" s="2" t="s">
        <v>264</v>
      </c>
      <c r="C871" s="37" t="s">
        <v>276</v>
      </c>
      <c r="D871" s="37"/>
      <c r="E871" s="38">
        <v>31.31</v>
      </c>
      <c r="F871" s="38"/>
    </row>
    <row r="872" spans="1:6" ht="24.75" customHeight="1">
      <c r="A872" s="1">
        <f t="shared" si="13"/>
        <v>865</v>
      </c>
      <c r="B872" s="2" t="s">
        <v>264</v>
      </c>
      <c r="C872" s="37" t="s">
        <v>277</v>
      </c>
      <c r="D872" s="37"/>
      <c r="E872" s="38">
        <v>41.41</v>
      </c>
      <c r="F872" s="38"/>
    </row>
    <row r="873" spans="1:6" ht="24.75" customHeight="1">
      <c r="A873" s="1">
        <f t="shared" si="13"/>
        <v>866</v>
      </c>
      <c r="B873" s="2" t="s">
        <v>264</v>
      </c>
      <c r="C873" s="37" t="s">
        <v>278</v>
      </c>
      <c r="D873" s="37"/>
      <c r="E873" s="38">
        <v>9</v>
      </c>
      <c r="F873" s="38"/>
    </row>
    <row r="874" spans="1:6" ht="24.75" customHeight="1">
      <c r="A874" s="1">
        <f t="shared" si="13"/>
        <v>867</v>
      </c>
      <c r="B874" s="2" t="s">
        <v>264</v>
      </c>
      <c r="C874" s="37" t="s">
        <v>279</v>
      </c>
      <c r="D874" s="37"/>
      <c r="E874" s="38">
        <v>219.32</v>
      </c>
      <c r="F874" s="38"/>
    </row>
    <row r="875" spans="1:6" ht="24.75" customHeight="1">
      <c r="A875" s="1">
        <f t="shared" si="13"/>
        <v>868</v>
      </c>
      <c r="B875" s="2" t="s">
        <v>264</v>
      </c>
      <c r="C875" s="37" t="s">
        <v>269</v>
      </c>
      <c r="D875" s="37"/>
      <c r="E875" s="38">
        <v>479.56</v>
      </c>
      <c r="F875" s="38"/>
    </row>
    <row r="876" spans="1:6" ht="24.75" customHeight="1">
      <c r="A876" s="1">
        <f t="shared" si="13"/>
        <v>869</v>
      </c>
      <c r="B876" s="2" t="s">
        <v>264</v>
      </c>
      <c r="C876" s="37" t="s">
        <v>269</v>
      </c>
      <c r="D876" s="37"/>
      <c r="E876" s="38">
        <v>3.81</v>
      </c>
      <c r="F876" s="38"/>
    </row>
    <row r="877" spans="1:9" s="9" customFormat="1" ht="12.75" customHeight="1">
      <c r="A877" s="4"/>
      <c r="C877" s="34" t="s">
        <v>280</v>
      </c>
      <c r="D877" s="34"/>
      <c r="E877" s="35">
        <f>SUM(E8:F876)</f>
        <v>1632754.2700000007</v>
      </c>
      <c r="F877" s="35"/>
      <c r="G877" s="10"/>
      <c r="H877" s="10"/>
      <c r="I877" s="10"/>
    </row>
    <row r="878" spans="1:8" s="9" customFormat="1" ht="25.5" customHeight="1">
      <c r="A878" s="4"/>
      <c r="C878" s="39" t="s">
        <v>281</v>
      </c>
      <c r="D878" s="39"/>
      <c r="E878" s="36"/>
      <c r="F878" s="36"/>
      <c r="G878" s="10"/>
      <c r="H878" s="10"/>
    </row>
    <row r="879" spans="1:8" s="9" customFormat="1" ht="12.75">
      <c r="A879" s="22">
        <v>1</v>
      </c>
      <c r="B879" s="30">
        <v>43333</v>
      </c>
      <c r="C879" s="45" t="s">
        <v>525</v>
      </c>
      <c r="D879" s="45"/>
      <c r="E879" s="46">
        <v>1672.02</v>
      </c>
      <c r="F879" s="46"/>
      <c r="G879" s="10"/>
      <c r="H879" s="10"/>
    </row>
    <row r="880" spans="1:8" s="9" customFormat="1" ht="12.75">
      <c r="A880" s="4"/>
      <c r="B880" s="22"/>
      <c r="C880" s="47" t="s">
        <v>526</v>
      </c>
      <c r="D880" s="39"/>
      <c r="E880" s="36">
        <f>E879</f>
        <v>1672.02</v>
      </c>
      <c r="F880" s="36"/>
      <c r="G880" s="10"/>
      <c r="H880" s="10"/>
    </row>
    <row r="881" spans="1:8" s="9" customFormat="1" ht="14.25" customHeight="1">
      <c r="A881" s="4"/>
      <c r="C881" s="34" t="s">
        <v>282</v>
      </c>
      <c r="D881" s="34"/>
      <c r="E881" s="35"/>
      <c r="F881" s="35"/>
      <c r="G881" s="10"/>
      <c r="H881" s="10"/>
    </row>
    <row r="882" spans="1:8" ht="29.25" customHeight="1">
      <c r="A882" s="28" t="s">
        <v>501</v>
      </c>
      <c r="B882" s="28" t="s">
        <v>653</v>
      </c>
      <c r="C882" s="31" t="s">
        <v>283</v>
      </c>
      <c r="D882" s="32"/>
      <c r="E882" s="33">
        <v>900</v>
      </c>
      <c r="F882" s="33"/>
      <c r="H882" s="2"/>
    </row>
    <row r="883" spans="1:8" ht="26.25" customHeight="1">
      <c r="A883" s="28" t="s">
        <v>284</v>
      </c>
      <c r="B883" s="28" t="s">
        <v>653</v>
      </c>
      <c r="C883" s="31" t="s">
        <v>285</v>
      </c>
      <c r="D883" s="32"/>
      <c r="E883" s="33">
        <v>600</v>
      </c>
      <c r="F883" s="33"/>
      <c r="H883" s="2"/>
    </row>
    <row r="884" spans="1:8" ht="24.75" customHeight="1">
      <c r="A884" s="28" t="s">
        <v>286</v>
      </c>
      <c r="B884" s="28" t="s">
        <v>653</v>
      </c>
      <c r="C884" s="31" t="s">
        <v>287</v>
      </c>
      <c r="D884" s="32"/>
      <c r="E884" s="33">
        <v>2450</v>
      </c>
      <c r="F884" s="33"/>
      <c r="H884" s="2"/>
    </row>
    <row r="885" spans="1:8" ht="24.75" customHeight="1">
      <c r="A885" s="28" t="s">
        <v>288</v>
      </c>
      <c r="B885" s="28" t="s">
        <v>653</v>
      </c>
      <c r="C885" s="31" t="s">
        <v>287</v>
      </c>
      <c r="D885" s="32"/>
      <c r="E885" s="33">
        <v>16250</v>
      </c>
      <c r="F885" s="33"/>
      <c r="H885" s="2"/>
    </row>
    <row r="886" spans="1:8" ht="14.25" customHeight="1">
      <c r="A886" s="28" t="s">
        <v>289</v>
      </c>
      <c r="B886" s="28" t="s">
        <v>653</v>
      </c>
      <c r="C886" s="31" t="s">
        <v>290</v>
      </c>
      <c r="D886" s="32"/>
      <c r="E886" s="33">
        <v>2250</v>
      </c>
      <c r="F886" s="33"/>
      <c r="H886" s="2"/>
    </row>
    <row r="887" spans="1:8" ht="25.5" customHeight="1">
      <c r="A887" s="28" t="s">
        <v>291</v>
      </c>
      <c r="B887" s="28" t="s">
        <v>653</v>
      </c>
      <c r="C887" s="31" t="s">
        <v>285</v>
      </c>
      <c r="D887" s="32"/>
      <c r="E887" s="33">
        <v>197750</v>
      </c>
      <c r="F887" s="33"/>
      <c r="H887" s="2"/>
    </row>
    <row r="888" spans="1:8" ht="29.25" customHeight="1">
      <c r="A888" s="28" t="s">
        <v>292</v>
      </c>
      <c r="B888" s="28" t="s">
        <v>653</v>
      </c>
      <c r="C888" s="31" t="s">
        <v>285</v>
      </c>
      <c r="D888" s="32"/>
      <c r="E888" s="33">
        <v>7200</v>
      </c>
      <c r="F888" s="33"/>
      <c r="H888" s="2"/>
    </row>
    <row r="889" spans="1:8" ht="14.25" customHeight="1">
      <c r="A889" s="28" t="s">
        <v>293</v>
      </c>
      <c r="B889" s="28" t="s">
        <v>653</v>
      </c>
      <c r="C889" s="31" t="s">
        <v>294</v>
      </c>
      <c r="D889" s="32"/>
      <c r="E889" s="33">
        <v>770</v>
      </c>
      <c r="F889" s="33"/>
      <c r="H889" s="2"/>
    </row>
    <row r="890" spans="1:8" ht="28.5" customHeight="1">
      <c r="A890" s="28" t="s">
        <v>295</v>
      </c>
      <c r="B890" s="28" t="s">
        <v>653</v>
      </c>
      <c r="C890" s="31" t="s">
        <v>283</v>
      </c>
      <c r="D890" s="32"/>
      <c r="E890" s="33">
        <v>60</v>
      </c>
      <c r="F890" s="33"/>
      <c r="H890" s="2"/>
    </row>
    <row r="891" spans="1:8" ht="27.75" customHeight="1">
      <c r="A891" s="28" t="s">
        <v>296</v>
      </c>
      <c r="B891" s="28" t="s">
        <v>653</v>
      </c>
      <c r="C891" s="31" t="s">
        <v>283</v>
      </c>
      <c r="D891" s="32"/>
      <c r="E891" s="33">
        <v>7260</v>
      </c>
      <c r="F891" s="33"/>
      <c r="H891" s="2"/>
    </row>
    <row r="892" spans="1:8" ht="14.25" customHeight="1">
      <c r="A892" s="28" t="s">
        <v>297</v>
      </c>
      <c r="B892" s="28" t="s">
        <v>653</v>
      </c>
      <c r="C892" s="31" t="s">
        <v>290</v>
      </c>
      <c r="D892" s="32"/>
      <c r="E892" s="33">
        <v>175</v>
      </c>
      <c r="F892" s="33"/>
      <c r="H892" s="2"/>
    </row>
    <row r="893" spans="1:8" ht="26.25" customHeight="1">
      <c r="A893" s="28" t="s">
        <v>298</v>
      </c>
      <c r="B893" s="28" t="s">
        <v>653</v>
      </c>
      <c r="C893" s="31" t="s">
        <v>285</v>
      </c>
      <c r="D893" s="32"/>
      <c r="E893" s="33">
        <v>24300</v>
      </c>
      <c r="F893" s="33"/>
      <c r="H893" s="2"/>
    </row>
    <row r="894" spans="1:8" ht="14.25" customHeight="1">
      <c r="A894" s="28" t="s">
        <v>299</v>
      </c>
      <c r="B894" s="28" t="s">
        <v>653</v>
      </c>
      <c r="C894" s="31" t="s">
        <v>290</v>
      </c>
      <c r="D894" s="32"/>
      <c r="E894" s="33">
        <v>41650</v>
      </c>
      <c r="F894" s="33"/>
      <c r="H894" s="2"/>
    </row>
    <row r="895" spans="1:8" ht="24.75" customHeight="1">
      <c r="A895" s="28" t="s">
        <v>300</v>
      </c>
      <c r="B895" s="28" t="s">
        <v>653</v>
      </c>
      <c r="C895" s="31" t="s">
        <v>301</v>
      </c>
      <c r="D895" s="32"/>
      <c r="E895" s="33">
        <v>-150</v>
      </c>
      <c r="F895" s="33"/>
      <c r="H895" s="2"/>
    </row>
    <row r="896" spans="1:8" ht="24.75" customHeight="1">
      <c r="A896" s="28" t="s">
        <v>302</v>
      </c>
      <c r="B896" s="28" t="s">
        <v>653</v>
      </c>
      <c r="C896" s="31" t="s">
        <v>303</v>
      </c>
      <c r="D896" s="32"/>
      <c r="E896" s="33">
        <v>2126880</v>
      </c>
      <c r="F896" s="33"/>
      <c r="H896" s="2"/>
    </row>
    <row r="897" spans="1:8" ht="24.75" customHeight="1">
      <c r="A897" s="28" t="s">
        <v>304</v>
      </c>
      <c r="B897" s="28" t="s">
        <v>653</v>
      </c>
      <c r="C897" s="31" t="s">
        <v>305</v>
      </c>
      <c r="D897" s="32"/>
      <c r="E897" s="33">
        <v>1911838</v>
      </c>
      <c r="F897" s="33"/>
      <c r="H897" s="2"/>
    </row>
    <row r="898" spans="1:8" ht="24.75" customHeight="1">
      <c r="A898" s="28" t="s">
        <v>306</v>
      </c>
      <c r="B898" s="28" t="s">
        <v>653</v>
      </c>
      <c r="C898" s="31" t="s">
        <v>303</v>
      </c>
      <c r="D898" s="32"/>
      <c r="E898" s="33">
        <v>265</v>
      </c>
      <c r="F898" s="33"/>
      <c r="H898" s="2"/>
    </row>
    <row r="899" spans="1:8" ht="24.75" customHeight="1">
      <c r="A899" s="28" t="s">
        <v>307</v>
      </c>
      <c r="B899" s="28" t="s">
        <v>653</v>
      </c>
      <c r="C899" s="31" t="s">
        <v>305</v>
      </c>
      <c r="D899" s="32"/>
      <c r="E899" s="33">
        <v>117850</v>
      </c>
      <c r="F899" s="33"/>
      <c r="H899" s="2"/>
    </row>
    <row r="900" spans="1:8" ht="24.75" customHeight="1">
      <c r="A900" s="28" t="s">
        <v>308</v>
      </c>
      <c r="B900" s="28" t="s">
        <v>653</v>
      </c>
      <c r="C900" s="31" t="s">
        <v>305</v>
      </c>
      <c r="D900" s="32"/>
      <c r="E900" s="33">
        <v>309309</v>
      </c>
      <c r="F900" s="33"/>
      <c r="H900" s="2"/>
    </row>
    <row r="901" spans="1:8" ht="24.75" customHeight="1">
      <c r="A901" s="28" t="s">
        <v>309</v>
      </c>
      <c r="B901" s="28" t="s">
        <v>653</v>
      </c>
      <c r="C901" s="31" t="s">
        <v>305</v>
      </c>
      <c r="D901" s="32"/>
      <c r="E901" s="33">
        <v>1050</v>
      </c>
      <c r="F901" s="33"/>
      <c r="H901" s="2"/>
    </row>
    <row r="902" spans="1:8" ht="24.75" customHeight="1">
      <c r="A902" s="28" t="s">
        <v>310</v>
      </c>
      <c r="B902" s="28" t="s">
        <v>653</v>
      </c>
      <c r="C902" s="31" t="s">
        <v>305</v>
      </c>
      <c r="D902" s="32"/>
      <c r="E902" s="33">
        <v>157184</v>
      </c>
      <c r="F902" s="33"/>
      <c r="H902" s="2"/>
    </row>
    <row r="903" spans="1:8" ht="24.75" customHeight="1">
      <c r="A903" s="28" t="s">
        <v>311</v>
      </c>
      <c r="B903" s="28" t="s">
        <v>653</v>
      </c>
      <c r="C903" s="31" t="s">
        <v>303</v>
      </c>
      <c r="D903" s="32"/>
      <c r="E903" s="33">
        <v>74890</v>
      </c>
      <c r="F903" s="33"/>
      <c r="H903" s="2"/>
    </row>
    <row r="904" spans="1:8" ht="24.75" customHeight="1">
      <c r="A904" s="28" t="s">
        <v>312</v>
      </c>
      <c r="B904" s="28" t="s">
        <v>653</v>
      </c>
      <c r="C904" s="31" t="s">
        <v>303</v>
      </c>
      <c r="D904" s="32"/>
      <c r="E904" s="33">
        <v>405301</v>
      </c>
      <c r="F904" s="33"/>
      <c r="H904" s="2"/>
    </row>
    <row r="905" spans="1:8" ht="24.75" customHeight="1">
      <c r="A905" s="28" t="s">
        <v>313</v>
      </c>
      <c r="B905" s="28" t="s">
        <v>653</v>
      </c>
      <c r="C905" s="31" t="s">
        <v>303</v>
      </c>
      <c r="D905" s="32"/>
      <c r="E905" s="33">
        <v>180390</v>
      </c>
      <c r="F905" s="33"/>
      <c r="H905" s="2"/>
    </row>
    <row r="906" spans="1:8" ht="14.25" customHeight="1">
      <c r="A906" s="28" t="s">
        <v>314</v>
      </c>
      <c r="B906" s="28" t="s">
        <v>653</v>
      </c>
      <c r="C906" s="31" t="s">
        <v>315</v>
      </c>
      <c r="D906" s="32"/>
      <c r="E906" s="33">
        <v>67028.51</v>
      </c>
      <c r="F906" s="33"/>
      <c r="H906" s="2"/>
    </row>
    <row r="907" spans="1:8" ht="24.75" customHeight="1">
      <c r="A907" s="28" t="s">
        <v>316</v>
      </c>
      <c r="B907" s="28" t="s">
        <v>653</v>
      </c>
      <c r="C907" s="31" t="s">
        <v>317</v>
      </c>
      <c r="D907" s="32"/>
      <c r="E907" s="33">
        <v>1260</v>
      </c>
      <c r="F907" s="33"/>
      <c r="H907" s="2"/>
    </row>
    <row r="908" spans="1:8" ht="24.75" customHeight="1">
      <c r="A908" s="28" t="s">
        <v>318</v>
      </c>
      <c r="B908" s="28" t="s">
        <v>653</v>
      </c>
      <c r="C908" s="31" t="s">
        <v>317</v>
      </c>
      <c r="D908" s="32"/>
      <c r="E908" s="33">
        <v>4920</v>
      </c>
      <c r="F908" s="33"/>
      <c r="H908" s="2"/>
    </row>
    <row r="909" spans="1:8" ht="24.75" customHeight="1">
      <c r="A909" s="28" t="s">
        <v>319</v>
      </c>
      <c r="B909" s="28" t="s">
        <v>653</v>
      </c>
      <c r="C909" s="31" t="s">
        <v>320</v>
      </c>
      <c r="D909" s="32"/>
      <c r="E909" s="33">
        <v>818742</v>
      </c>
      <c r="F909" s="33"/>
      <c r="H909" s="2"/>
    </row>
    <row r="910" spans="1:8" ht="24.75" customHeight="1">
      <c r="A910" s="28" t="s">
        <v>321</v>
      </c>
      <c r="B910" s="28" t="s">
        <v>653</v>
      </c>
      <c r="C910" s="31" t="s">
        <v>317</v>
      </c>
      <c r="D910" s="32"/>
      <c r="E910" s="33">
        <v>5030</v>
      </c>
      <c r="F910" s="33"/>
      <c r="H910" s="2"/>
    </row>
    <row r="911" spans="1:8" ht="24.75" customHeight="1">
      <c r="A911" s="28" t="s">
        <v>322</v>
      </c>
      <c r="B911" s="28" t="s">
        <v>653</v>
      </c>
      <c r="C911" s="31" t="s">
        <v>323</v>
      </c>
      <c r="D911" s="32"/>
      <c r="E911" s="33">
        <v>110</v>
      </c>
      <c r="F911" s="33"/>
      <c r="H911" s="2"/>
    </row>
    <row r="912" spans="1:8" ht="24.75" customHeight="1">
      <c r="A912" s="28" t="s">
        <v>324</v>
      </c>
      <c r="B912" s="28" t="s">
        <v>653</v>
      </c>
      <c r="C912" s="31" t="s">
        <v>320</v>
      </c>
      <c r="D912" s="32"/>
      <c r="E912" s="33">
        <v>67256</v>
      </c>
      <c r="F912" s="33"/>
      <c r="H912" s="2"/>
    </row>
    <row r="913" spans="1:8" ht="24.75" customHeight="1">
      <c r="A913" s="28" t="s">
        <v>325</v>
      </c>
      <c r="B913" s="28" t="s">
        <v>653</v>
      </c>
      <c r="C913" s="31" t="s">
        <v>323</v>
      </c>
      <c r="D913" s="32"/>
      <c r="E913" s="33">
        <v>882660</v>
      </c>
      <c r="F913" s="33"/>
      <c r="H913" s="2"/>
    </row>
    <row r="914" spans="1:8" ht="24.75" customHeight="1">
      <c r="A914" s="28" t="s">
        <v>326</v>
      </c>
      <c r="B914" s="28" t="s">
        <v>653</v>
      </c>
      <c r="C914" s="31" t="s">
        <v>323</v>
      </c>
      <c r="D914" s="32"/>
      <c r="E914" s="33">
        <v>74860</v>
      </c>
      <c r="F914" s="33"/>
      <c r="H914" s="2"/>
    </row>
    <row r="915" spans="1:8" ht="24.75" customHeight="1">
      <c r="A915" s="28" t="s">
        <v>327</v>
      </c>
      <c r="B915" s="28" t="s">
        <v>653</v>
      </c>
      <c r="C915" s="31" t="s">
        <v>323</v>
      </c>
      <c r="D915" s="32"/>
      <c r="E915" s="33">
        <v>31060</v>
      </c>
      <c r="F915" s="33"/>
      <c r="H915" s="2"/>
    </row>
    <row r="916" spans="1:8" ht="24.75" customHeight="1">
      <c r="A916" s="28" t="s">
        <v>328</v>
      </c>
      <c r="B916" s="28" t="s">
        <v>653</v>
      </c>
      <c r="C916" s="31" t="s">
        <v>323</v>
      </c>
      <c r="D916" s="32"/>
      <c r="E916" s="33">
        <v>168138</v>
      </c>
      <c r="F916" s="33"/>
      <c r="H916" s="2"/>
    </row>
    <row r="917" spans="1:8" ht="24.75" customHeight="1">
      <c r="A917" s="28" t="s">
        <v>329</v>
      </c>
      <c r="B917" s="28" t="s">
        <v>653</v>
      </c>
      <c r="C917" s="31" t="s">
        <v>320</v>
      </c>
      <c r="D917" s="32"/>
      <c r="E917" s="33">
        <v>50450</v>
      </c>
      <c r="F917" s="33"/>
      <c r="H917" s="2"/>
    </row>
    <row r="918" spans="1:8" ht="24.75" customHeight="1">
      <c r="A918" s="28" t="s">
        <v>330</v>
      </c>
      <c r="B918" s="28" t="s">
        <v>653</v>
      </c>
      <c r="C918" s="31" t="s">
        <v>320</v>
      </c>
      <c r="D918" s="32"/>
      <c r="E918" s="33">
        <v>132381</v>
      </c>
      <c r="F918" s="33"/>
      <c r="H918" s="2"/>
    </row>
    <row r="919" spans="1:8" ht="24.75" customHeight="1">
      <c r="A919" s="28" t="s">
        <v>331</v>
      </c>
      <c r="B919" s="28" t="s">
        <v>653</v>
      </c>
      <c r="C919" s="31" t="s">
        <v>320</v>
      </c>
      <c r="D919" s="32"/>
      <c r="E919" s="33">
        <v>450</v>
      </c>
      <c r="F919" s="33"/>
      <c r="H919" s="2"/>
    </row>
    <row r="920" spans="1:8" ht="24.75" customHeight="1">
      <c r="A920" s="28" t="s">
        <v>332</v>
      </c>
      <c r="B920" s="28" t="s">
        <v>653</v>
      </c>
      <c r="C920" s="31" t="s">
        <v>317</v>
      </c>
      <c r="D920" s="32"/>
      <c r="E920" s="33">
        <v>52510</v>
      </c>
      <c r="F920" s="33"/>
      <c r="H920" s="2"/>
    </row>
    <row r="921" spans="1:8" ht="24.75" customHeight="1">
      <c r="A921" s="28" t="s">
        <v>333</v>
      </c>
      <c r="B921" s="28" t="s">
        <v>653</v>
      </c>
      <c r="C921" s="31" t="s">
        <v>334</v>
      </c>
      <c r="D921" s="32"/>
      <c r="E921" s="33">
        <v>170961</v>
      </c>
      <c r="F921" s="33"/>
      <c r="H921" s="2"/>
    </row>
    <row r="922" spans="1:8" ht="24.75" customHeight="1">
      <c r="A922" s="28" t="s">
        <v>335</v>
      </c>
      <c r="B922" s="28" t="s">
        <v>653</v>
      </c>
      <c r="C922" s="31" t="s">
        <v>334</v>
      </c>
      <c r="D922" s="32"/>
      <c r="E922" s="33">
        <v>688496</v>
      </c>
      <c r="F922" s="33"/>
      <c r="H922" s="2"/>
    </row>
    <row r="923" spans="1:8" ht="24.75" customHeight="1">
      <c r="A923" s="28" t="s">
        <v>336</v>
      </c>
      <c r="B923" s="28" t="s">
        <v>653</v>
      </c>
      <c r="C923" s="31" t="s">
        <v>337</v>
      </c>
      <c r="D923" s="32"/>
      <c r="E923" s="33">
        <v>239578</v>
      </c>
      <c r="F923" s="33"/>
      <c r="H923" s="2"/>
    </row>
    <row r="924" spans="1:8" ht="24.75" customHeight="1">
      <c r="A924" s="28" t="s">
        <v>338</v>
      </c>
      <c r="B924" s="28" t="s">
        <v>653</v>
      </c>
      <c r="C924" s="31" t="s">
        <v>337</v>
      </c>
      <c r="D924" s="32"/>
      <c r="E924" s="33">
        <v>91877</v>
      </c>
      <c r="F924" s="33"/>
      <c r="H924" s="2"/>
    </row>
    <row r="925" spans="1:8" ht="24.75" customHeight="1">
      <c r="A925" s="28" t="s">
        <v>339</v>
      </c>
      <c r="B925" s="28" t="s">
        <v>653</v>
      </c>
      <c r="C925" s="31" t="s">
        <v>334</v>
      </c>
      <c r="D925" s="32"/>
      <c r="E925" s="33">
        <v>2326</v>
      </c>
      <c r="F925" s="33"/>
      <c r="H925" s="2"/>
    </row>
    <row r="926" spans="1:8" ht="14.25" customHeight="1">
      <c r="A926" s="28" t="s">
        <v>340</v>
      </c>
      <c r="B926" s="28" t="s">
        <v>653</v>
      </c>
      <c r="C926" s="31" t="s">
        <v>341</v>
      </c>
      <c r="D926" s="32"/>
      <c r="E926" s="33">
        <v>1236.26</v>
      </c>
      <c r="F926" s="33"/>
      <c r="H926" s="2"/>
    </row>
    <row r="927" spans="1:8" ht="28.5" customHeight="1">
      <c r="A927" s="28" t="s">
        <v>342</v>
      </c>
      <c r="B927" s="28" t="s">
        <v>653</v>
      </c>
      <c r="C927" s="31" t="s">
        <v>343</v>
      </c>
      <c r="D927" s="32"/>
      <c r="E927" s="33">
        <v>100</v>
      </c>
      <c r="F927" s="33"/>
      <c r="H927" s="2"/>
    </row>
    <row r="928" spans="1:8" ht="14.25" customHeight="1">
      <c r="A928" s="28" t="s">
        <v>344</v>
      </c>
      <c r="B928" s="28" t="s">
        <v>653</v>
      </c>
      <c r="C928" s="31" t="s">
        <v>345</v>
      </c>
      <c r="D928" s="32"/>
      <c r="E928" s="33">
        <v>465</v>
      </c>
      <c r="F928" s="33"/>
      <c r="H928" s="2"/>
    </row>
    <row r="929" spans="1:8" ht="14.25" customHeight="1">
      <c r="A929" s="28" t="s">
        <v>346</v>
      </c>
      <c r="B929" s="28" t="s">
        <v>653</v>
      </c>
      <c r="C929" s="31" t="s">
        <v>345</v>
      </c>
      <c r="D929" s="32"/>
      <c r="E929" s="33">
        <v>465</v>
      </c>
      <c r="F929" s="33"/>
      <c r="H929" s="2"/>
    </row>
    <row r="930" spans="1:8" ht="14.25" customHeight="1">
      <c r="A930" s="28" t="s">
        <v>347</v>
      </c>
      <c r="B930" s="28" t="s">
        <v>725</v>
      </c>
      <c r="C930" s="31" t="s">
        <v>348</v>
      </c>
      <c r="D930" s="32"/>
      <c r="E930" s="33">
        <v>-250</v>
      </c>
      <c r="F930" s="33"/>
      <c r="H930" s="2"/>
    </row>
    <row r="931" spans="1:8" ht="14.25" customHeight="1">
      <c r="A931" s="28" t="s">
        <v>349</v>
      </c>
      <c r="B931" s="28" t="s">
        <v>725</v>
      </c>
      <c r="C931" s="31" t="s">
        <v>348</v>
      </c>
      <c r="D931" s="32"/>
      <c r="E931" s="33">
        <v>-350</v>
      </c>
      <c r="F931" s="33"/>
      <c r="H931" s="2"/>
    </row>
    <row r="932" spans="1:8" ht="14.25" customHeight="1">
      <c r="A932" s="28" t="s">
        <v>350</v>
      </c>
      <c r="B932" s="28" t="s">
        <v>725</v>
      </c>
      <c r="C932" s="31" t="s">
        <v>348</v>
      </c>
      <c r="D932" s="32"/>
      <c r="E932" s="33">
        <v>-150</v>
      </c>
      <c r="F932" s="33"/>
      <c r="H932" s="2"/>
    </row>
    <row r="933" spans="1:8" ht="14.25" customHeight="1">
      <c r="A933" s="28" t="s">
        <v>351</v>
      </c>
      <c r="B933" s="28" t="s">
        <v>801</v>
      </c>
      <c r="C933" s="31" t="s">
        <v>352</v>
      </c>
      <c r="D933" s="32"/>
      <c r="E933" s="33">
        <v>250</v>
      </c>
      <c r="F933" s="33"/>
      <c r="H933" s="2"/>
    </row>
    <row r="934" spans="1:8" ht="14.25" customHeight="1">
      <c r="A934" s="28" t="s">
        <v>353</v>
      </c>
      <c r="B934" s="28" t="s">
        <v>801</v>
      </c>
      <c r="C934" s="31" t="s">
        <v>354</v>
      </c>
      <c r="D934" s="32"/>
      <c r="E934" s="33">
        <v>324.31</v>
      </c>
      <c r="F934" s="33"/>
      <c r="H934" s="2"/>
    </row>
    <row r="935" spans="1:8" ht="14.25" customHeight="1">
      <c r="A935" s="28" t="s">
        <v>355</v>
      </c>
      <c r="B935" s="28" t="s">
        <v>801</v>
      </c>
      <c r="C935" s="31" t="s">
        <v>354</v>
      </c>
      <c r="D935" s="32"/>
      <c r="E935" s="33">
        <v>172.99</v>
      </c>
      <c r="F935" s="33"/>
      <c r="H935" s="2"/>
    </row>
    <row r="936" spans="1:8" ht="14.25" customHeight="1">
      <c r="A936" s="28" t="s">
        <v>356</v>
      </c>
      <c r="B936" s="28" t="s">
        <v>801</v>
      </c>
      <c r="C936" s="31" t="s">
        <v>354</v>
      </c>
      <c r="D936" s="32"/>
      <c r="E936" s="33">
        <v>127.41</v>
      </c>
      <c r="F936" s="33"/>
      <c r="H936" s="2"/>
    </row>
    <row r="937" spans="1:8" ht="14.25" customHeight="1">
      <c r="A937" s="28" t="s">
        <v>357</v>
      </c>
      <c r="B937" s="28" t="s">
        <v>801</v>
      </c>
      <c r="C937" s="31" t="s">
        <v>354</v>
      </c>
      <c r="D937" s="32"/>
      <c r="E937" s="33">
        <v>308.72</v>
      </c>
      <c r="F937" s="33"/>
      <c r="H937" s="2"/>
    </row>
    <row r="938" spans="1:8" ht="14.25" customHeight="1">
      <c r="A938" s="28" t="s">
        <v>358</v>
      </c>
      <c r="B938" s="28" t="s">
        <v>801</v>
      </c>
      <c r="C938" s="31" t="s">
        <v>354</v>
      </c>
      <c r="D938" s="32"/>
      <c r="E938" s="33">
        <v>30.31</v>
      </c>
      <c r="F938" s="33"/>
      <c r="H938" s="2"/>
    </row>
    <row r="939" spans="1:8" ht="14.25" customHeight="1">
      <c r="A939" s="28" t="s">
        <v>359</v>
      </c>
      <c r="B939" s="28" t="s">
        <v>801</v>
      </c>
      <c r="C939" s="31" t="s">
        <v>354</v>
      </c>
      <c r="D939" s="32"/>
      <c r="E939" s="33">
        <v>32.31</v>
      </c>
      <c r="F939" s="33"/>
      <c r="H939" s="2"/>
    </row>
    <row r="940" spans="1:8" ht="14.25" customHeight="1">
      <c r="A940" s="28" t="s">
        <v>360</v>
      </c>
      <c r="B940" s="28" t="s">
        <v>801</v>
      </c>
      <c r="C940" s="31" t="s">
        <v>354</v>
      </c>
      <c r="D940" s="32"/>
      <c r="E940" s="33">
        <v>104.2</v>
      </c>
      <c r="F940" s="33"/>
      <c r="H940" s="2"/>
    </row>
    <row r="941" spans="1:8" ht="14.25" customHeight="1">
      <c r="A941" s="28" t="s">
        <v>361</v>
      </c>
      <c r="B941" s="28" t="s">
        <v>801</v>
      </c>
      <c r="C941" s="31" t="s">
        <v>354</v>
      </c>
      <c r="D941" s="32"/>
      <c r="E941" s="33">
        <v>88.19</v>
      </c>
      <c r="F941" s="33"/>
      <c r="H941" s="2"/>
    </row>
    <row r="942" spans="1:8" ht="14.25" customHeight="1">
      <c r="A942" s="28" t="s">
        <v>362</v>
      </c>
      <c r="B942" s="28" t="s">
        <v>801</v>
      </c>
      <c r="C942" s="31" t="s">
        <v>354</v>
      </c>
      <c r="D942" s="32"/>
      <c r="E942" s="33">
        <v>58.94</v>
      </c>
      <c r="F942" s="33"/>
      <c r="H942" s="2"/>
    </row>
    <row r="943" spans="1:8" ht="14.25" customHeight="1">
      <c r="A943" s="28" t="s">
        <v>363</v>
      </c>
      <c r="B943" s="28" t="s">
        <v>801</v>
      </c>
      <c r="C943" s="31" t="s">
        <v>354</v>
      </c>
      <c r="D943" s="32"/>
      <c r="E943" s="33">
        <v>328.62</v>
      </c>
      <c r="F943" s="33"/>
      <c r="H943" s="2"/>
    </row>
    <row r="944" spans="1:8" ht="14.25" customHeight="1">
      <c r="A944" s="28" t="s">
        <v>364</v>
      </c>
      <c r="B944" s="28" t="s">
        <v>801</v>
      </c>
      <c r="C944" s="31" t="s">
        <v>354</v>
      </c>
      <c r="D944" s="32"/>
      <c r="E944" s="33">
        <v>197.23</v>
      </c>
      <c r="F944" s="33"/>
      <c r="H944" s="2"/>
    </row>
    <row r="945" spans="1:8" ht="14.25" customHeight="1">
      <c r="A945" s="28" t="s">
        <v>365</v>
      </c>
      <c r="B945" s="28" t="s">
        <v>801</v>
      </c>
      <c r="C945" s="31" t="s">
        <v>354</v>
      </c>
      <c r="D945" s="32"/>
      <c r="E945" s="33">
        <v>79.69</v>
      </c>
      <c r="F945" s="33"/>
      <c r="H945" s="2"/>
    </row>
    <row r="946" spans="1:8" ht="14.25" customHeight="1">
      <c r="A946" s="28" t="s">
        <v>366</v>
      </c>
      <c r="B946" s="28" t="s">
        <v>801</v>
      </c>
      <c r="C946" s="31" t="s">
        <v>354</v>
      </c>
      <c r="D946" s="32"/>
      <c r="E946" s="33">
        <v>53.91</v>
      </c>
      <c r="F946" s="33"/>
      <c r="H946" s="2"/>
    </row>
    <row r="947" spans="1:8" ht="14.25" customHeight="1">
      <c r="A947" s="28" t="s">
        <v>367</v>
      </c>
      <c r="B947" s="28" t="s">
        <v>801</v>
      </c>
      <c r="C947" s="31" t="s">
        <v>354</v>
      </c>
      <c r="D947" s="32"/>
      <c r="E947" s="33">
        <v>236.39</v>
      </c>
      <c r="F947" s="33"/>
      <c r="H947" s="2"/>
    </row>
    <row r="948" spans="1:8" ht="14.25" customHeight="1">
      <c r="A948" s="28" t="s">
        <v>368</v>
      </c>
      <c r="B948" s="28" t="s">
        <v>801</v>
      </c>
      <c r="C948" s="31" t="s">
        <v>354</v>
      </c>
      <c r="D948" s="32"/>
      <c r="E948" s="33">
        <v>343.33</v>
      </c>
      <c r="F948" s="33"/>
      <c r="H948" s="2"/>
    </row>
    <row r="949" spans="1:8" ht="14.25" customHeight="1">
      <c r="A949" s="28" t="s">
        <v>369</v>
      </c>
      <c r="B949" s="28" t="s">
        <v>801</v>
      </c>
      <c r="C949" s="31" t="s">
        <v>354</v>
      </c>
      <c r="D949" s="32"/>
      <c r="E949" s="33">
        <v>200.09</v>
      </c>
      <c r="F949" s="33"/>
      <c r="H949" s="2"/>
    </row>
    <row r="950" spans="1:8" ht="14.25" customHeight="1">
      <c r="A950" s="28" t="s">
        <v>370</v>
      </c>
      <c r="B950" s="28" t="s">
        <v>801</v>
      </c>
      <c r="C950" s="31" t="s">
        <v>354</v>
      </c>
      <c r="D950" s="32"/>
      <c r="E950" s="33">
        <v>258.89</v>
      </c>
      <c r="F950" s="33"/>
      <c r="H950" s="2"/>
    </row>
    <row r="951" spans="1:8" ht="24.75" customHeight="1">
      <c r="A951" s="28" t="s">
        <v>371</v>
      </c>
      <c r="B951" s="28" t="s">
        <v>851</v>
      </c>
      <c r="C951" s="31" t="s">
        <v>940</v>
      </c>
      <c r="D951" s="32"/>
      <c r="E951" s="33">
        <v>350</v>
      </c>
      <c r="F951" s="33"/>
      <c r="H951" s="2"/>
    </row>
    <row r="952" spans="1:8" ht="28.5" customHeight="1">
      <c r="A952" s="28" t="s">
        <v>373</v>
      </c>
      <c r="B952" s="28" t="s">
        <v>851</v>
      </c>
      <c r="C952" s="31" t="s">
        <v>940</v>
      </c>
      <c r="D952" s="32"/>
      <c r="E952" s="33">
        <v>150</v>
      </c>
      <c r="F952" s="33"/>
      <c r="H952" s="2"/>
    </row>
    <row r="953" spans="1:8" ht="28.5" customHeight="1">
      <c r="A953" s="28" t="s">
        <v>375</v>
      </c>
      <c r="B953" s="28" t="s">
        <v>162</v>
      </c>
      <c r="C953" s="31" t="s">
        <v>372</v>
      </c>
      <c r="D953" s="32"/>
      <c r="E953" s="33">
        <v>646</v>
      </c>
      <c r="F953" s="33"/>
      <c r="H953" s="2"/>
    </row>
    <row r="954" spans="1:8" ht="14.25" customHeight="1">
      <c r="A954" s="28" t="s">
        <v>377</v>
      </c>
      <c r="B954" s="28" t="s">
        <v>162</v>
      </c>
      <c r="C954" s="31" t="s">
        <v>374</v>
      </c>
      <c r="D954" s="32"/>
      <c r="E954" s="33">
        <v>575</v>
      </c>
      <c r="F954" s="33"/>
      <c r="H954" s="2"/>
    </row>
    <row r="955" spans="1:8" ht="14.25" customHeight="1">
      <c r="A955" s="28" t="s">
        <v>378</v>
      </c>
      <c r="B955" s="28" t="s">
        <v>162</v>
      </c>
      <c r="C955" s="31" t="s">
        <v>376</v>
      </c>
      <c r="D955" s="32"/>
      <c r="E955" s="33">
        <v>1212</v>
      </c>
      <c r="F955" s="33"/>
      <c r="H955" s="2"/>
    </row>
    <row r="956" spans="1:8" ht="14.25" customHeight="1">
      <c r="A956" s="28" t="s">
        <v>380</v>
      </c>
      <c r="B956" s="28" t="s">
        <v>162</v>
      </c>
      <c r="C956" s="31" t="s">
        <v>376</v>
      </c>
      <c r="D956" s="32"/>
      <c r="E956" s="33">
        <v>230</v>
      </c>
      <c r="F956" s="33"/>
      <c r="H956" s="2"/>
    </row>
    <row r="957" spans="1:8" ht="14.25" customHeight="1">
      <c r="A957" s="28" t="s">
        <v>382</v>
      </c>
      <c r="B957" s="28" t="s">
        <v>162</v>
      </c>
      <c r="C957" s="31" t="s">
        <v>379</v>
      </c>
      <c r="D957" s="32"/>
      <c r="E957" s="33">
        <v>38461.4</v>
      </c>
      <c r="F957" s="33"/>
      <c r="H957" s="2"/>
    </row>
    <row r="958" spans="1:8" ht="14.25" customHeight="1">
      <c r="A958" s="28" t="s">
        <v>384</v>
      </c>
      <c r="B958" s="28" t="s">
        <v>162</v>
      </c>
      <c r="C958" s="31" t="s">
        <v>381</v>
      </c>
      <c r="D958" s="32"/>
      <c r="E958" s="33">
        <v>576</v>
      </c>
      <c r="F958" s="33"/>
      <c r="H958" s="2"/>
    </row>
    <row r="959" spans="1:8" ht="14.25" customHeight="1">
      <c r="A959" s="28" t="s">
        <v>386</v>
      </c>
      <c r="B959" s="28" t="s">
        <v>162</v>
      </c>
      <c r="C959" s="31" t="s">
        <v>383</v>
      </c>
      <c r="D959" s="32"/>
      <c r="E959" s="33">
        <v>1064</v>
      </c>
      <c r="F959" s="33"/>
      <c r="H959" s="2"/>
    </row>
    <row r="960" spans="1:8" ht="14.25" customHeight="1">
      <c r="A960" s="28" t="s">
        <v>388</v>
      </c>
      <c r="B960" s="28" t="s">
        <v>162</v>
      </c>
      <c r="C960" s="31" t="s">
        <v>385</v>
      </c>
      <c r="D960" s="32"/>
      <c r="E960" s="33">
        <v>3920</v>
      </c>
      <c r="F960" s="33"/>
      <c r="H960" s="2"/>
    </row>
    <row r="961" spans="1:8" ht="14.25" customHeight="1">
      <c r="A961" s="28" t="s">
        <v>390</v>
      </c>
      <c r="B961" s="28" t="s">
        <v>162</v>
      </c>
      <c r="C961" s="31" t="s">
        <v>387</v>
      </c>
      <c r="D961" s="32"/>
      <c r="E961" s="33">
        <v>736.1</v>
      </c>
      <c r="F961" s="33"/>
      <c r="H961" s="2"/>
    </row>
    <row r="962" spans="1:8" ht="14.25" customHeight="1">
      <c r="A962" s="28" t="s">
        <v>392</v>
      </c>
      <c r="B962" s="28" t="s">
        <v>162</v>
      </c>
      <c r="C962" s="31" t="s">
        <v>389</v>
      </c>
      <c r="D962" s="32"/>
      <c r="E962" s="33">
        <v>2097</v>
      </c>
      <c r="F962" s="33"/>
      <c r="H962" s="2"/>
    </row>
    <row r="963" spans="1:8" ht="14.25" customHeight="1">
      <c r="A963" s="28" t="s">
        <v>394</v>
      </c>
      <c r="B963" s="28" t="s">
        <v>162</v>
      </c>
      <c r="C963" s="31" t="s">
        <v>391</v>
      </c>
      <c r="D963" s="32"/>
      <c r="E963" s="33">
        <v>396</v>
      </c>
      <c r="F963" s="33"/>
      <c r="H963" s="2"/>
    </row>
    <row r="964" spans="1:8" ht="14.25" customHeight="1">
      <c r="A964" s="28" t="s">
        <v>396</v>
      </c>
      <c r="B964" s="28" t="s">
        <v>162</v>
      </c>
      <c r="C964" s="31" t="s">
        <v>393</v>
      </c>
      <c r="D964" s="32"/>
      <c r="E964" s="33">
        <v>13703</v>
      </c>
      <c r="F964" s="33"/>
      <c r="H964" s="2"/>
    </row>
    <row r="965" spans="1:8" ht="14.25" customHeight="1">
      <c r="A965" s="28" t="s">
        <v>398</v>
      </c>
      <c r="B965" s="28" t="s">
        <v>162</v>
      </c>
      <c r="C965" s="31" t="s">
        <v>395</v>
      </c>
      <c r="D965" s="32"/>
      <c r="E965" s="33">
        <v>356</v>
      </c>
      <c r="F965" s="33"/>
      <c r="H965" s="2"/>
    </row>
    <row r="966" spans="1:8" ht="14.25" customHeight="1">
      <c r="A966" s="28" t="s">
        <v>400</v>
      </c>
      <c r="B966" s="28" t="s">
        <v>162</v>
      </c>
      <c r="C966" s="31" t="s">
        <v>397</v>
      </c>
      <c r="D966" s="32"/>
      <c r="E966" s="33">
        <v>534</v>
      </c>
      <c r="F966" s="33"/>
      <c r="H966" s="2"/>
    </row>
    <row r="967" spans="1:8" ht="14.25" customHeight="1">
      <c r="A967" s="28" t="s">
        <v>941</v>
      </c>
      <c r="B967" s="28" t="s">
        <v>162</v>
      </c>
      <c r="C967" s="31" t="s">
        <v>399</v>
      </c>
      <c r="D967" s="32"/>
      <c r="E967" s="33">
        <v>10390</v>
      </c>
      <c r="F967" s="33"/>
      <c r="H967" s="2"/>
    </row>
    <row r="968" spans="1:8" ht="14.25" customHeight="1">
      <c r="A968" s="28" t="s">
        <v>942</v>
      </c>
      <c r="B968" s="28" t="s">
        <v>162</v>
      </c>
      <c r="C968" s="31" t="s">
        <v>401</v>
      </c>
      <c r="D968" s="32"/>
      <c r="E968" s="33">
        <v>3264</v>
      </c>
      <c r="F968" s="33"/>
      <c r="H968" s="2"/>
    </row>
    <row r="969" spans="1:8" ht="14.25" customHeight="1">
      <c r="A969" s="28" t="s">
        <v>943</v>
      </c>
      <c r="B969" s="28" t="s">
        <v>264</v>
      </c>
      <c r="C969" s="31" t="s">
        <v>944</v>
      </c>
      <c r="D969" s="32"/>
      <c r="E969" s="33">
        <v>-1300</v>
      </c>
      <c r="F969" s="33"/>
      <c r="H969" s="2"/>
    </row>
    <row r="970" spans="1:8" s="9" customFormat="1" ht="12.75" customHeight="1">
      <c r="A970" s="4"/>
      <c r="C970" s="34" t="s">
        <v>402</v>
      </c>
      <c r="D970" s="34"/>
      <c r="E970" s="35">
        <f>SUM(D882:E969)</f>
        <v>9218587.8</v>
      </c>
      <c r="F970" s="35"/>
      <c r="G970" s="10"/>
      <c r="H970" s="10"/>
    </row>
    <row r="971" spans="1:8" s="9" customFormat="1" ht="14.25" customHeight="1">
      <c r="A971" s="4"/>
      <c r="C971" s="34" t="s">
        <v>403</v>
      </c>
      <c r="D971" s="34"/>
      <c r="E971" s="35">
        <v>0</v>
      </c>
      <c r="F971" s="35"/>
      <c r="G971" s="10"/>
      <c r="H971" s="10"/>
    </row>
    <row r="972" spans="1:8" s="9" customFormat="1" ht="14.25" customHeight="1">
      <c r="A972" s="4"/>
      <c r="C972" s="34" t="s">
        <v>404</v>
      </c>
      <c r="D972" s="34"/>
      <c r="E972" s="35"/>
      <c r="F972" s="35"/>
      <c r="G972" s="10"/>
      <c r="H972" s="10"/>
    </row>
    <row r="973" spans="1:6" ht="14.25" customHeight="1">
      <c r="A973" s="1" t="s">
        <v>501</v>
      </c>
      <c r="B973" s="2" t="s">
        <v>544</v>
      </c>
      <c r="C973" s="37" t="s">
        <v>405</v>
      </c>
      <c r="D973" s="37"/>
      <c r="E973" s="38">
        <v>-1043</v>
      </c>
      <c r="F973" s="38"/>
    </row>
    <row r="974" spans="1:6" ht="14.25" customHeight="1">
      <c r="A974" s="1" t="s">
        <v>284</v>
      </c>
      <c r="B974" s="2" t="s">
        <v>974</v>
      </c>
      <c r="C974" s="37" t="s">
        <v>406</v>
      </c>
      <c r="D974" s="37"/>
      <c r="E974" s="38">
        <v>-1555.57</v>
      </c>
      <c r="F974" s="38"/>
    </row>
    <row r="975" spans="1:8" s="9" customFormat="1" ht="12.75" customHeight="1">
      <c r="A975" s="4"/>
      <c r="C975" s="34" t="s">
        <v>407</v>
      </c>
      <c r="D975" s="34"/>
      <c r="E975" s="35">
        <f>SUM(E973:F974)</f>
        <v>-2598.5699999999997</v>
      </c>
      <c r="F975" s="35"/>
      <c r="G975" s="10"/>
      <c r="H975" s="10"/>
    </row>
    <row r="976" spans="1:8" s="9" customFormat="1" ht="14.25" customHeight="1">
      <c r="A976" s="34" t="s">
        <v>408</v>
      </c>
      <c r="B976" s="34"/>
      <c r="C976" s="34"/>
      <c r="D976" s="34"/>
      <c r="E976" s="36">
        <f>E6+E877+E880+E970+E971+E975</f>
        <v>14883913.52</v>
      </c>
      <c r="F976" s="36"/>
      <c r="G976" s="10"/>
      <c r="H976" s="10"/>
    </row>
    <row r="977" ht="24.75" customHeight="1"/>
  </sheetData>
  <sheetProtection selectLockedCells="1" selectUnlockedCells="1"/>
  <mergeCells count="1949">
    <mergeCell ref="C879:D879"/>
    <mergeCell ref="E879:F879"/>
    <mergeCell ref="C880:D880"/>
    <mergeCell ref="E880:F880"/>
    <mergeCell ref="C5:D5"/>
    <mergeCell ref="E5:F5"/>
    <mergeCell ref="A1:C1"/>
    <mergeCell ref="A2:F2"/>
    <mergeCell ref="F3:G3"/>
    <mergeCell ref="C4:D4"/>
    <mergeCell ref="E4:F4"/>
    <mergeCell ref="C11:D11"/>
    <mergeCell ref="E11:F11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7:D17"/>
    <mergeCell ref="E17:F17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23:D23"/>
    <mergeCell ref="E23:F23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9:D29"/>
    <mergeCell ref="E29:F29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35:D35"/>
    <mergeCell ref="E35:F35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41:D41"/>
    <mergeCell ref="E41:F41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7:D47"/>
    <mergeCell ref="E47:F47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53:D53"/>
    <mergeCell ref="E53:F53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9:D59"/>
    <mergeCell ref="E59:F59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65:D65"/>
    <mergeCell ref="E65:F65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71:D71"/>
    <mergeCell ref="E71:F71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7:D77"/>
    <mergeCell ref="E77:F77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83:D83"/>
    <mergeCell ref="E83:F83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9:D89"/>
    <mergeCell ref="E89:F89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95:D95"/>
    <mergeCell ref="E95:F95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101:D101"/>
    <mergeCell ref="E101:F101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7:D107"/>
    <mergeCell ref="E107:F107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13:D113"/>
    <mergeCell ref="E113:F113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9:D119"/>
    <mergeCell ref="E119:F119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25:D125"/>
    <mergeCell ref="E125:F125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31:D131"/>
    <mergeCell ref="E131:F131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7:D137"/>
    <mergeCell ref="E137:F137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43:D143"/>
    <mergeCell ref="E143:F143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9:D149"/>
    <mergeCell ref="E149:F149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55:D155"/>
    <mergeCell ref="E155:F155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61:D161"/>
    <mergeCell ref="E161:F161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7:D167"/>
    <mergeCell ref="E167:F167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73:D173"/>
    <mergeCell ref="E173:F173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72:D172"/>
    <mergeCell ref="E172:F172"/>
    <mergeCell ref="C179:D179"/>
    <mergeCell ref="E179:F179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85:D185"/>
    <mergeCell ref="E185:F185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91:D191"/>
    <mergeCell ref="E191:F191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7:D197"/>
    <mergeCell ref="E197:F197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203:D203"/>
    <mergeCell ref="E203:F203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9:D209"/>
    <mergeCell ref="E209:F209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15:D215"/>
    <mergeCell ref="E215:F215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21:D221"/>
    <mergeCell ref="E221:F221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7:D227"/>
    <mergeCell ref="E227:F227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33:D233"/>
    <mergeCell ref="E233:F233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32:D232"/>
    <mergeCell ref="E232:F232"/>
    <mergeCell ref="C239:D239"/>
    <mergeCell ref="E239:F239"/>
    <mergeCell ref="C234:D234"/>
    <mergeCell ref="E234:F234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45:D245"/>
    <mergeCell ref="E245:F245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51:D251"/>
    <mergeCell ref="E251:F251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7:D257"/>
    <mergeCell ref="E257:F257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63:D263"/>
    <mergeCell ref="E263:F263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62:D262"/>
    <mergeCell ref="E262:F262"/>
    <mergeCell ref="C269:D269"/>
    <mergeCell ref="E269:F269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75:D275"/>
    <mergeCell ref="E275:F275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81:D281"/>
    <mergeCell ref="E281:F281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7:D287"/>
    <mergeCell ref="E287:F287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93:D293"/>
    <mergeCell ref="E293:F293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92:D292"/>
    <mergeCell ref="E292:F292"/>
    <mergeCell ref="C299:D299"/>
    <mergeCell ref="E299:F299"/>
    <mergeCell ref="C294:D294"/>
    <mergeCell ref="E294:F294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305:D305"/>
    <mergeCell ref="E305:F305"/>
    <mergeCell ref="C300:D300"/>
    <mergeCell ref="E300:F30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11:D311"/>
    <mergeCell ref="E311:F311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7:D317"/>
    <mergeCell ref="E317:F317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23:D323"/>
    <mergeCell ref="E323:F323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9:D329"/>
    <mergeCell ref="E329:F329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35:D335"/>
    <mergeCell ref="E335:F335"/>
    <mergeCell ref="C330:D330"/>
    <mergeCell ref="E330:F330"/>
    <mergeCell ref="C331:D331"/>
    <mergeCell ref="E331:F331"/>
    <mergeCell ref="C332:D332"/>
    <mergeCell ref="E332:F332"/>
    <mergeCell ref="C333:D333"/>
    <mergeCell ref="E333:F333"/>
    <mergeCell ref="C334:D334"/>
    <mergeCell ref="E334:F334"/>
    <mergeCell ref="C341:D341"/>
    <mergeCell ref="E341:F341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7:D347"/>
    <mergeCell ref="E347:F347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53:D353"/>
    <mergeCell ref="E353:F353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C352:D352"/>
    <mergeCell ref="E352:F352"/>
    <mergeCell ref="C359:D359"/>
    <mergeCell ref="E359:F359"/>
    <mergeCell ref="C354:D354"/>
    <mergeCell ref="E354:F354"/>
    <mergeCell ref="C355:D355"/>
    <mergeCell ref="E355:F355"/>
    <mergeCell ref="C356:D356"/>
    <mergeCell ref="E356:F356"/>
    <mergeCell ref="C357:D357"/>
    <mergeCell ref="E357:F357"/>
    <mergeCell ref="C358:D358"/>
    <mergeCell ref="E358:F358"/>
    <mergeCell ref="C365:D365"/>
    <mergeCell ref="E365:F365"/>
    <mergeCell ref="C360:D360"/>
    <mergeCell ref="E360:F36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71:D371"/>
    <mergeCell ref="E371:F371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77:D377"/>
    <mergeCell ref="E377:F377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83:D383"/>
    <mergeCell ref="E383:F383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9:D389"/>
    <mergeCell ref="E389:F389"/>
    <mergeCell ref="C384:D384"/>
    <mergeCell ref="E384:F384"/>
    <mergeCell ref="C385:D385"/>
    <mergeCell ref="E385:F385"/>
    <mergeCell ref="C386:D386"/>
    <mergeCell ref="E386:F386"/>
    <mergeCell ref="C387:D387"/>
    <mergeCell ref="E387:F387"/>
    <mergeCell ref="C388:D388"/>
    <mergeCell ref="E388:F388"/>
    <mergeCell ref="C395:D395"/>
    <mergeCell ref="E395:F395"/>
    <mergeCell ref="C390:D390"/>
    <mergeCell ref="E390:F39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401:D401"/>
    <mergeCell ref="E401:F401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07:D407"/>
    <mergeCell ref="E407:F407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406:D406"/>
    <mergeCell ref="E406:F406"/>
    <mergeCell ref="C413:D413"/>
    <mergeCell ref="E413:F413"/>
    <mergeCell ref="C408:D408"/>
    <mergeCell ref="E408:F408"/>
    <mergeCell ref="C409:D409"/>
    <mergeCell ref="E409:F409"/>
    <mergeCell ref="C410:D410"/>
    <mergeCell ref="E410:F410"/>
    <mergeCell ref="C411:D411"/>
    <mergeCell ref="E411:F411"/>
    <mergeCell ref="C412:D412"/>
    <mergeCell ref="E412:F412"/>
    <mergeCell ref="C419:D419"/>
    <mergeCell ref="E419:F419"/>
    <mergeCell ref="C414:D414"/>
    <mergeCell ref="E414:F414"/>
    <mergeCell ref="C415:D415"/>
    <mergeCell ref="E415:F415"/>
    <mergeCell ref="C416:D416"/>
    <mergeCell ref="E416:F416"/>
    <mergeCell ref="C417:D417"/>
    <mergeCell ref="E417:F417"/>
    <mergeCell ref="C418:D418"/>
    <mergeCell ref="E418:F418"/>
    <mergeCell ref="C425:D425"/>
    <mergeCell ref="E425:F425"/>
    <mergeCell ref="C420:D420"/>
    <mergeCell ref="E420:F42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31:D431"/>
    <mergeCell ref="E431:F431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37:D437"/>
    <mergeCell ref="E437:F437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36:D436"/>
    <mergeCell ref="E436:F436"/>
    <mergeCell ref="C443:D443"/>
    <mergeCell ref="E443:F443"/>
    <mergeCell ref="C438:D438"/>
    <mergeCell ref="E438:F438"/>
    <mergeCell ref="C439:D439"/>
    <mergeCell ref="E439:F439"/>
    <mergeCell ref="C440:D440"/>
    <mergeCell ref="E440:F440"/>
    <mergeCell ref="C441:D441"/>
    <mergeCell ref="E441:F441"/>
    <mergeCell ref="C442:D442"/>
    <mergeCell ref="E442:F442"/>
    <mergeCell ref="C449:D449"/>
    <mergeCell ref="E449:F449"/>
    <mergeCell ref="C444:D444"/>
    <mergeCell ref="E444:F444"/>
    <mergeCell ref="C445:D445"/>
    <mergeCell ref="E445:F445"/>
    <mergeCell ref="C446:D446"/>
    <mergeCell ref="E446:F446"/>
    <mergeCell ref="C447:D447"/>
    <mergeCell ref="E447:F447"/>
    <mergeCell ref="C448:D448"/>
    <mergeCell ref="E448:F448"/>
    <mergeCell ref="C455:D455"/>
    <mergeCell ref="E455:F455"/>
    <mergeCell ref="C450:D450"/>
    <mergeCell ref="E450:F45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61:D461"/>
    <mergeCell ref="E461:F461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67:D467"/>
    <mergeCell ref="E467:F467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66:D466"/>
    <mergeCell ref="E466:F466"/>
    <mergeCell ref="C473:D473"/>
    <mergeCell ref="E473:F473"/>
    <mergeCell ref="C468:D468"/>
    <mergeCell ref="E468:F468"/>
    <mergeCell ref="C469:D469"/>
    <mergeCell ref="E469:F469"/>
    <mergeCell ref="C470:D470"/>
    <mergeCell ref="E470:F470"/>
    <mergeCell ref="C471:D471"/>
    <mergeCell ref="E471:F471"/>
    <mergeCell ref="C472:D472"/>
    <mergeCell ref="E472:F472"/>
    <mergeCell ref="C479:D479"/>
    <mergeCell ref="E479:F479"/>
    <mergeCell ref="C474:D474"/>
    <mergeCell ref="E474:F474"/>
    <mergeCell ref="C475:D475"/>
    <mergeCell ref="E475:F475"/>
    <mergeCell ref="C476:D476"/>
    <mergeCell ref="E476:F476"/>
    <mergeCell ref="C477:D477"/>
    <mergeCell ref="E477:F477"/>
    <mergeCell ref="C478:D478"/>
    <mergeCell ref="E478:F478"/>
    <mergeCell ref="C485:D485"/>
    <mergeCell ref="E485:F485"/>
    <mergeCell ref="C480:D480"/>
    <mergeCell ref="E480:F48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91:D491"/>
    <mergeCell ref="E491:F491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497:D497"/>
    <mergeCell ref="E497:F497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96:D496"/>
    <mergeCell ref="E496:F496"/>
    <mergeCell ref="C503:D503"/>
    <mergeCell ref="E503:F503"/>
    <mergeCell ref="C498:D498"/>
    <mergeCell ref="E498:F498"/>
    <mergeCell ref="C499:D499"/>
    <mergeCell ref="E499:F499"/>
    <mergeCell ref="C500:D500"/>
    <mergeCell ref="E500:F500"/>
    <mergeCell ref="C501:D501"/>
    <mergeCell ref="E501:F501"/>
    <mergeCell ref="C502:D502"/>
    <mergeCell ref="E502:F502"/>
    <mergeCell ref="C509:D509"/>
    <mergeCell ref="E509:F509"/>
    <mergeCell ref="C504:D504"/>
    <mergeCell ref="E504:F504"/>
    <mergeCell ref="C505:D505"/>
    <mergeCell ref="E505:F505"/>
    <mergeCell ref="C506:D506"/>
    <mergeCell ref="E506:F506"/>
    <mergeCell ref="C507:D507"/>
    <mergeCell ref="E507:F507"/>
    <mergeCell ref="C508:D508"/>
    <mergeCell ref="E508:F508"/>
    <mergeCell ref="C515:D515"/>
    <mergeCell ref="E515:F515"/>
    <mergeCell ref="C510:D510"/>
    <mergeCell ref="E510:F51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C521:D521"/>
    <mergeCell ref="E521:F521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27:D527"/>
    <mergeCell ref="E527:F527"/>
    <mergeCell ref="C522:D522"/>
    <mergeCell ref="E522:F522"/>
    <mergeCell ref="C523:D523"/>
    <mergeCell ref="E523:F523"/>
    <mergeCell ref="C524:D524"/>
    <mergeCell ref="E524:F524"/>
    <mergeCell ref="C525:D525"/>
    <mergeCell ref="E525:F525"/>
    <mergeCell ref="C526:D526"/>
    <mergeCell ref="E526:F526"/>
    <mergeCell ref="C533:D533"/>
    <mergeCell ref="E533:F533"/>
    <mergeCell ref="C528:D528"/>
    <mergeCell ref="E528:F528"/>
    <mergeCell ref="C529:D529"/>
    <mergeCell ref="E529:F529"/>
    <mergeCell ref="C530:D530"/>
    <mergeCell ref="E530:F530"/>
    <mergeCell ref="C531:D531"/>
    <mergeCell ref="E531:F531"/>
    <mergeCell ref="C532:D532"/>
    <mergeCell ref="E532:F532"/>
    <mergeCell ref="C539:D539"/>
    <mergeCell ref="E539:F539"/>
    <mergeCell ref="C534:D534"/>
    <mergeCell ref="E534:F534"/>
    <mergeCell ref="C535:D535"/>
    <mergeCell ref="E535:F535"/>
    <mergeCell ref="C536:D536"/>
    <mergeCell ref="E536:F536"/>
    <mergeCell ref="C537:D537"/>
    <mergeCell ref="E537:F537"/>
    <mergeCell ref="C538:D538"/>
    <mergeCell ref="E538:F538"/>
    <mergeCell ref="C545:D545"/>
    <mergeCell ref="E545:F545"/>
    <mergeCell ref="C540:D540"/>
    <mergeCell ref="E540:F54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51:D551"/>
    <mergeCell ref="E551:F551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57:D557"/>
    <mergeCell ref="E557:F557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56:D556"/>
    <mergeCell ref="E556:F556"/>
    <mergeCell ref="C563:D563"/>
    <mergeCell ref="E563:F563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2:D562"/>
    <mergeCell ref="E562:F562"/>
    <mergeCell ref="C569:D569"/>
    <mergeCell ref="E569:F569"/>
    <mergeCell ref="C564:D564"/>
    <mergeCell ref="E564:F564"/>
    <mergeCell ref="C565:D565"/>
    <mergeCell ref="E565:F565"/>
    <mergeCell ref="C566:D566"/>
    <mergeCell ref="E566:F566"/>
    <mergeCell ref="C567:D567"/>
    <mergeCell ref="E567:F567"/>
    <mergeCell ref="C568:D568"/>
    <mergeCell ref="E568:F568"/>
    <mergeCell ref="C575:D575"/>
    <mergeCell ref="E575:F575"/>
    <mergeCell ref="C570:D570"/>
    <mergeCell ref="E570:F57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81:D581"/>
    <mergeCell ref="E581:F581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87:D587"/>
    <mergeCell ref="E587:F587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86:D586"/>
    <mergeCell ref="E586:F586"/>
    <mergeCell ref="C593:D593"/>
    <mergeCell ref="E593:F593"/>
    <mergeCell ref="C588:D588"/>
    <mergeCell ref="E588:F588"/>
    <mergeCell ref="C589:D589"/>
    <mergeCell ref="E589:F589"/>
    <mergeCell ref="C590:D590"/>
    <mergeCell ref="E590:F590"/>
    <mergeCell ref="C591:D591"/>
    <mergeCell ref="E591:F591"/>
    <mergeCell ref="C592:D592"/>
    <mergeCell ref="E592:F592"/>
    <mergeCell ref="C599:D599"/>
    <mergeCell ref="E599:F599"/>
    <mergeCell ref="C594:D594"/>
    <mergeCell ref="E594:F594"/>
    <mergeCell ref="C595:D595"/>
    <mergeCell ref="E595:F595"/>
    <mergeCell ref="C596:D596"/>
    <mergeCell ref="E596:F596"/>
    <mergeCell ref="C597:D597"/>
    <mergeCell ref="E597:F597"/>
    <mergeCell ref="C598:D598"/>
    <mergeCell ref="E598:F598"/>
    <mergeCell ref="C605:D605"/>
    <mergeCell ref="E605:F605"/>
    <mergeCell ref="C600:D600"/>
    <mergeCell ref="E600:F60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11:D611"/>
    <mergeCell ref="E611:F611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C610:D610"/>
    <mergeCell ref="E610:F610"/>
    <mergeCell ref="C617:D617"/>
    <mergeCell ref="E617:F617"/>
    <mergeCell ref="C612:D612"/>
    <mergeCell ref="E612:F612"/>
    <mergeCell ref="C613:D613"/>
    <mergeCell ref="E613:F613"/>
    <mergeCell ref="C614:D614"/>
    <mergeCell ref="E614:F614"/>
    <mergeCell ref="C615:D615"/>
    <mergeCell ref="E615:F615"/>
    <mergeCell ref="C616:D616"/>
    <mergeCell ref="E616:F616"/>
    <mergeCell ref="C623:D623"/>
    <mergeCell ref="E623:F623"/>
    <mergeCell ref="C618:D618"/>
    <mergeCell ref="E618:F618"/>
    <mergeCell ref="C619:D619"/>
    <mergeCell ref="E619:F619"/>
    <mergeCell ref="C620:D620"/>
    <mergeCell ref="E620:F620"/>
    <mergeCell ref="C621:D621"/>
    <mergeCell ref="E621:F621"/>
    <mergeCell ref="C622:D622"/>
    <mergeCell ref="E622:F622"/>
    <mergeCell ref="C629:D629"/>
    <mergeCell ref="E629:F629"/>
    <mergeCell ref="C624:D624"/>
    <mergeCell ref="E624:F624"/>
    <mergeCell ref="C625:D625"/>
    <mergeCell ref="E625:F625"/>
    <mergeCell ref="C626:D626"/>
    <mergeCell ref="E626:F626"/>
    <mergeCell ref="C627:D627"/>
    <mergeCell ref="E627:F627"/>
    <mergeCell ref="C628:D628"/>
    <mergeCell ref="E628:F628"/>
    <mergeCell ref="C635:D635"/>
    <mergeCell ref="E635:F635"/>
    <mergeCell ref="C630:D630"/>
    <mergeCell ref="E630:F630"/>
    <mergeCell ref="C631:D631"/>
    <mergeCell ref="E631:F631"/>
    <mergeCell ref="C632:D632"/>
    <mergeCell ref="E632:F632"/>
    <mergeCell ref="C633:D633"/>
    <mergeCell ref="E633:F633"/>
    <mergeCell ref="C634:D634"/>
    <mergeCell ref="E634:F634"/>
    <mergeCell ref="C641:D641"/>
    <mergeCell ref="E641:F641"/>
    <mergeCell ref="C636:D636"/>
    <mergeCell ref="E636:F636"/>
    <mergeCell ref="C637:D637"/>
    <mergeCell ref="E637:F637"/>
    <mergeCell ref="C638:D638"/>
    <mergeCell ref="E638:F638"/>
    <mergeCell ref="C639:D639"/>
    <mergeCell ref="E639:F639"/>
    <mergeCell ref="C640:D640"/>
    <mergeCell ref="E640:F640"/>
    <mergeCell ref="C647:D647"/>
    <mergeCell ref="E647:F647"/>
    <mergeCell ref="C642:D642"/>
    <mergeCell ref="E642:F642"/>
    <mergeCell ref="C643:D643"/>
    <mergeCell ref="E643:F643"/>
    <mergeCell ref="C644:D644"/>
    <mergeCell ref="E644:F644"/>
    <mergeCell ref="C645:D645"/>
    <mergeCell ref="E645:F645"/>
    <mergeCell ref="C646:D646"/>
    <mergeCell ref="E646:F646"/>
    <mergeCell ref="C653:D653"/>
    <mergeCell ref="E653:F653"/>
    <mergeCell ref="C648:D648"/>
    <mergeCell ref="E648:F648"/>
    <mergeCell ref="C649:D649"/>
    <mergeCell ref="E649:F649"/>
    <mergeCell ref="C650:D650"/>
    <mergeCell ref="E650:F650"/>
    <mergeCell ref="C651:D651"/>
    <mergeCell ref="E651:F651"/>
    <mergeCell ref="C652:D652"/>
    <mergeCell ref="E652:F652"/>
    <mergeCell ref="C659:D659"/>
    <mergeCell ref="E659:F659"/>
    <mergeCell ref="C654:D654"/>
    <mergeCell ref="E654:F654"/>
    <mergeCell ref="C655:D655"/>
    <mergeCell ref="E655:F655"/>
    <mergeCell ref="C656:D656"/>
    <mergeCell ref="E656:F656"/>
    <mergeCell ref="C657:D657"/>
    <mergeCell ref="E657:F657"/>
    <mergeCell ref="C658:D658"/>
    <mergeCell ref="E658:F658"/>
    <mergeCell ref="C665:D665"/>
    <mergeCell ref="E665:F665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E664:F664"/>
    <mergeCell ref="C671:D671"/>
    <mergeCell ref="E671:F671"/>
    <mergeCell ref="C666:D666"/>
    <mergeCell ref="E666:F666"/>
    <mergeCell ref="C667:D667"/>
    <mergeCell ref="E667:F667"/>
    <mergeCell ref="C668:D668"/>
    <mergeCell ref="E668:F668"/>
    <mergeCell ref="C669:D669"/>
    <mergeCell ref="E669:F669"/>
    <mergeCell ref="C670:D670"/>
    <mergeCell ref="E670:F670"/>
    <mergeCell ref="C677:D677"/>
    <mergeCell ref="E677:F677"/>
    <mergeCell ref="C672:D672"/>
    <mergeCell ref="E672:F672"/>
    <mergeCell ref="C673:D673"/>
    <mergeCell ref="E673:F673"/>
    <mergeCell ref="C674:D674"/>
    <mergeCell ref="E674:F674"/>
    <mergeCell ref="C675:D675"/>
    <mergeCell ref="E675:F675"/>
    <mergeCell ref="C676:D676"/>
    <mergeCell ref="E676:F676"/>
    <mergeCell ref="C683:D683"/>
    <mergeCell ref="E683:F683"/>
    <mergeCell ref="C678:D678"/>
    <mergeCell ref="E678:F678"/>
    <mergeCell ref="C679:D679"/>
    <mergeCell ref="E679:F679"/>
    <mergeCell ref="C680:D680"/>
    <mergeCell ref="E680:F680"/>
    <mergeCell ref="C681:D681"/>
    <mergeCell ref="E681:F681"/>
    <mergeCell ref="C682:D682"/>
    <mergeCell ref="E682:F682"/>
    <mergeCell ref="C689:D689"/>
    <mergeCell ref="E689:F689"/>
    <mergeCell ref="C684:D684"/>
    <mergeCell ref="E684:F684"/>
    <mergeCell ref="C685:D685"/>
    <mergeCell ref="E685:F685"/>
    <mergeCell ref="C686:D686"/>
    <mergeCell ref="E686:F686"/>
    <mergeCell ref="C687:D687"/>
    <mergeCell ref="E687:F687"/>
    <mergeCell ref="C688:D688"/>
    <mergeCell ref="E688:F688"/>
    <mergeCell ref="C695:D695"/>
    <mergeCell ref="E695:F695"/>
    <mergeCell ref="C690:D690"/>
    <mergeCell ref="E690:F690"/>
    <mergeCell ref="C691:D691"/>
    <mergeCell ref="E691:F691"/>
    <mergeCell ref="C692:D692"/>
    <mergeCell ref="E692:F692"/>
    <mergeCell ref="C693:D693"/>
    <mergeCell ref="E693:F693"/>
    <mergeCell ref="C694:D694"/>
    <mergeCell ref="E694:F694"/>
    <mergeCell ref="C701:D701"/>
    <mergeCell ref="E701:F701"/>
    <mergeCell ref="C696:D696"/>
    <mergeCell ref="E696:F696"/>
    <mergeCell ref="C697:D697"/>
    <mergeCell ref="E697:F697"/>
    <mergeCell ref="C698:D698"/>
    <mergeCell ref="E698:F698"/>
    <mergeCell ref="C699:D699"/>
    <mergeCell ref="E699:F699"/>
    <mergeCell ref="C700:D700"/>
    <mergeCell ref="E700:F700"/>
    <mergeCell ref="C707:D707"/>
    <mergeCell ref="E707:F707"/>
    <mergeCell ref="C702:D702"/>
    <mergeCell ref="E702:F702"/>
    <mergeCell ref="C703:D703"/>
    <mergeCell ref="E703:F703"/>
    <mergeCell ref="C704:D704"/>
    <mergeCell ref="E704:F704"/>
    <mergeCell ref="C705:D705"/>
    <mergeCell ref="E705:F705"/>
    <mergeCell ref="C706:D706"/>
    <mergeCell ref="E706:F706"/>
    <mergeCell ref="C713:D713"/>
    <mergeCell ref="E713:F713"/>
    <mergeCell ref="C708:D708"/>
    <mergeCell ref="E708:F708"/>
    <mergeCell ref="C709:D709"/>
    <mergeCell ref="E709:F709"/>
    <mergeCell ref="C710:D710"/>
    <mergeCell ref="E710:F710"/>
    <mergeCell ref="C711:D711"/>
    <mergeCell ref="E711:F711"/>
    <mergeCell ref="C712:D712"/>
    <mergeCell ref="E712:F712"/>
    <mergeCell ref="C719:D719"/>
    <mergeCell ref="E719:F719"/>
    <mergeCell ref="C714:D714"/>
    <mergeCell ref="E714:F714"/>
    <mergeCell ref="C715:D715"/>
    <mergeCell ref="E715:F715"/>
    <mergeCell ref="C716:D716"/>
    <mergeCell ref="E716:F716"/>
    <mergeCell ref="C717:D717"/>
    <mergeCell ref="E717:F717"/>
    <mergeCell ref="C718:D718"/>
    <mergeCell ref="E718:F718"/>
    <mergeCell ref="C725:D725"/>
    <mergeCell ref="E725:F725"/>
    <mergeCell ref="C720:D720"/>
    <mergeCell ref="E720:F720"/>
    <mergeCell ref="C721:D721"/>
    <mergeCell ref="E721:F721"/>
    <mergeCell ref="C722:D722"/>
    <mergeCell ref="E722:F722"/>
    <mergeCell ref="C723:D723"/>
    <mergeCell ref="E723:F723"/>
    <mergeCell ref="C724:D724"/>
    <mergeCell ref="E724:F724"/>
    <mergeCell ref="C731:D731"/>
    <mergeCell ref="E731:F731"/>
    <mergeCell ref="C726:D726"/>
    <mergeCell ref="E726:F726"/>
    <mergeCell ref="C727:D727"/>
    <mergeCell ref="E727:F727"/>
    <mergeCell ref="C728:D728"/>
    <mergeCell ref="E728:F728"/>
    <mergeCell ref="C729:D729"/>
    <mergeCell ref="E729:F729"/>
    <mergeCell ref="C730:D730"/>
    <mergeCell ref="E730:F730"/>
    <mergeCell ref="C737:D737"/>
    <mergeCell ref="E737:F737"/>
    <mergeCell ref="C732:D732"/>
    <mergeCell ref="E732:F732"/>
    <mergeCell ref="C733:D733"/>
    <mergeCell ref="E733:F733"/>
    <mergeCell ref="C734:D734"/>
    <mergeCell ref="E734:F734"/>
    <mergeCell ref="C735:D735"/>
    <mergeCell ref="E735:F735"/>
    <mergeCell ref="C736:D736"/>
    <mergeCell ref="E736:F736"/>
    <mergeCell ref="C743:D743"/>
    <mergeCell ref="E743:F743"/>
    <mergeCell ref="C738:D738"/>
    <mergeCell ref="E738:F738"/>
    <mergeCell ref="C739:D739"/>
    <mergeCell ref="E739:F739"/>
    <mergeCell ref="C740:D740"/>
    <mergeCell ref="E740:F740"/>
    <mergeCell ref="C741:D741"/>
    <mergeCell ref="E741:F741"/>
    <mergeCell ref="C742:D742"/>
    <mergeCell ref="E742:F742"/>
    <mergeCell ref="C749:D749"/>
    <mergeCell ref="E749:F749"/>
    <mergeCell ref="C744:D744"/>
    <mergeCell ref="E744:F744"/>
    <mergeCell ref="C745:D745"/>
    <mergeCell ref="E745:F745"/>
    <mergeCell ref="C746:D746"/>
    <mergeCell ref="E746:F746"/>
    <mergeCell ref="C747:D747"/>
    <mergeCell ref="E747:F747"/>
    <mergeCell ref="C748:D748"/>
    <mergeCell ref="E748:F748"/>
    <mergeCell ref="C755:D755"/>
    <mergeCell ref="E755:F755"/>
    <mergeCell ref="C750:D750"/>
    <mergeCell ref="E750:F750"/>
    <mergeCell ref="C751:D751"/>
    <mergeCell ref="E751:F751"/>
    <mergeCell ref="C752:D752"/>
    <mergeCell ref="E752:F752"/>
    <mergeCell ref="C753:D753"/>
    <mergeCell ref="E753:F753"/>
    <mergeCell ref="C754:D754"/>
    <mergeCell ref="E754:F754"/>
    <mergeCell ref="C761:D761"/>
    <mergeCell ref="E761:F761"/>
    <mergeCell ref="C756:D756"/>
    <mergeCell ref="E756:F756"/>
    <mergeCell ref="C757:D757"/>
    <mergeCell ref="E757:F757"/>
    <mergeCell ref="C758:D758"/>
    <mergeCell ref="E758:F758"/>
    <mergeCell ref="C759:D759"/>
    <mergeCell ref="E759:F759"/>
    <mergeCell ref="C760:D760"/>
    <mergeCell ref="E760:F760"/>
    <mergeCell ref="C767:D767"/>
    <mergeCell ref="E767:F767"/>
    <mergeCell ref="C762:D762"/>
    <mergeCell ref="E762:F762"/>
    <mergeCell ref="C763:D763"/>
    <mergeCell ref="E763:F763"/>
    <mergeCell ref="C764:D764"/>
    <mergeCell ref="E764:F764"/>
    <mergeCell ref="C765:D765"/>
    <mergeCell ref="E765:F765"/>
    <mergeCell ref="C766:D766"/>
    <mergeCell ref="E766:F766"/>
    <mergeCell ref="C773:D773"/>
    <mergeCell ref="E773:F773"/>
    <mergeCell ref="C768:D768"/>
    <mergeCell ref="E768:F768"/>
    <mergeCell ref="C769:D769"/>
    <mergeCell ref="E769:F769"/>
    <mergeCell ref="C770:D770"/>
    <mergeCell ref="E770:F770"/>
    <mergeCell ref="C771:D771"/>
    <mergeCell ref="E771:F771"/>
    <mergeCell ref="C772:D772"/>
    <mergeCell ref="E772:F772"/>
    <mergeCell ref="C779:D779"/>
    <mergeCell ref="E779:F779"/>
    <mergeCell ref="C774:D774"/>
    <mergeCell ref="E774:F774"/>
    <mergeCell ref="C775:D775"/>
    <mergeCell ref="E775:F775"/>
    <mergeCell ref="C776:D776"/>
    <mergeCell ref="E776:F776"/>
    <mergeCell ref="C777:D777"/>
    <mergeCell ref="E777:F777"/>
    <mergeCell ref="C778:D778"/>
    <mergeCell ref="E778:F778"/>
    <mergeCell ref="C785:D785"/>
    <mergeCell ref="E785:F785"/>
    <mergeCell ref="C780:D780"/>
    <mergeCell ref="E780:F780"/>
    <mergeCell ref="C781:D781"/>
    <mergeCell ref="E781:F781"/>
    <mergeCell ref="C782:D782"/>
    <mergeCell ref="E782:F782"/>
    <mergeCell ref="C783:D783"/>
    <mergeCell ref="E783:F783"/>
    <mergeCell ref="C784:D784"/>
    <mergeCell ref="E784:F784"/>
    <mergeCell ref="C791:D791"/>
    <mergeCell ref="E791:F791"/>
    <mergeCell ref="C786:D786"/>
    <mergeCell ref="E786:F786"/>
    <mergeCell ref="C787:D787"/>
    <mergeCell ref="E787:F787"/>
    <mergeCell ref="C788:D788"/>
    <mergeCell ref="E788:F788"/>
    <mergeCell ref="C789:D789"/>
    <mergeCell ref="E789:F789"/>
    <mergeCell ref="C790:D790"/>
    <mergeCell ref="E790:F790"/>
    <mergeCell ref="C797:D797"/>
    <mergeCell ref="E797:F797"/>
    <mergeCell ref="C792:D792"/>
    <mergeCell ref="E792:F792"/>
    <mergeCell ref="C793:D793"/>
    <mergeCell ref="E793:F793"/>
    <mergeCell ref="C794:D794"/>
    <mergeCell ref="E794:F794"/>
    <mergeCell ref="C795:D795"/>
    <mergeCell ref="E795:F795"/>
    <mergeCell ref="C796:D796"/>
    <mergeCell ref="E796:F796"/>
    <mergeCell ref="C803:D803"/>
    <mergeCell ref="E803:F803"/>
    <mergeCell ref="C798:D798"/>
    <mergeCell ref="E798:F798"/>
    <mergeCell ref="C799:D799"/>
    <mergeCell ref="E799:F799"/>
    <mergeCell ref="C800:D800"/>
    <mergeCell ref="E800:F800"/>
    <mergeCell ref="C801:D801"/>
    <mergeCell ref="E801:F801"/>
    <mergeCell ref="C802:D802"/>
    <mergeCell ref="E802:F802"/>
    <mergeCell ref="C809:D809"/>
    <mergeCell ref="E809:F809"/>
    <mergeCell ref="C804:D804"/>
    <mergeCell ref="E804:F804"/>
    <mergeCell ref="C805:D805"/>
    <mergeCell ref="E805:F805"/>
    <mergeCell ref="C806:D806"/>
    <mergeCell ref="E806:F806"/>
    <mergeCell ref="C807:D807"/>
    <mergeCell ref="E807:F807"/>
    <mergeCell ref="C808:D808"/>
    <mergeCell ref="E808:F808"/>
    <mergeCell ref="C815:D815"/>
    <mergeCell ref="E815:F815"/>
    <mergeCell ref="C810:D810"/>
    <mergeCell ref="E810:F810"/>
    <mergeCell ref="C811:D811"/>
    <mergeCell ref="E811:F811"/>
    <mergeCell ref="C812:D812"/>
    <mergeCell ref="E812:F812"/>
    <mergeCell ref="C813:D813"/>
    <mergeCell ref="E813:F813"/>
    <mergeCell ref="C814:D814"/>
    <mergeCell ref="E814:F814"/>
    <mergeCell ref="C821:D821"/>
    <mergeCell ref="E821:F821"/>
    <mergeCell ref="C816:D816"/>
    <mergeCell ref="E816:F816"/>
    <mergeCell ref="C817:D817"/>
    <mergeCell ref="E817:F817"/>
    <mergeCell ref="C818:D818"/>
    <mergeCell ref="E818:F818"/>
    <mergeCell ref="C819:D819"/>
    <mergeCell ref="E819:F819"/>
    <mergeCell ref="C820:D820"/>
    <mergeCell ref="E820:F820"/>
    <mergeCell ref="C827:D827"/>
    <mergeCell ref="E827:F827"/>
    <mergeCell ref="C822:D822"/>
    <mergeCell ref="E822:F822"/>
    <mergeCell ref="C823:D823"/>
    <mergeCell ref="E823:F823"/>
    <mergeCell ref="C824:D824"/>
    <mergeCell ref="E824:F824"/>
    <mergeCell ref="C825:D825"/>
    <mergeCell ref="E825:F825"/>
    <mergeCell ref="C826:D826"/>
    <mergeCell ref="E826:F826"/>
    <mergeCell ref="C833:D833"/>
    <mergeCell ref="E833:F833"/>
    <mergeCell ref="C828:D828"/>
    <mergeCell ref="E828:F828"/>
    <mergeCell ref="C829:D829"/>
    <mergeCell ref="E829:F829"/>
    <mergeCell ref="C830:D830"/>
    <mergeCell ref="E830:F830"/>
    <mergeCell ref="C831:D831"/>
    <mergeCell ref="E831:F831"/>
    <mergeCell ref="C832:D832"/>
    <mergeCell ref="E832:F832"/>
    <mergeCell ref="C839:D839"/>
    <mergeCell ref="E839:F839"/>
    <mergeCell ref="C834:D834"/>
    <mergeCell ref="E834:F834"/>
    <mergeCell ref="C835:D835"/>
    <mergeCell ref="E835:F835"/>
    <mergeCell ref="C836:D836"/>
    <mergeCell ref="E836:F836"/>
    <mergeCell ref="C837:D837"/>
    <mergeCell ref="E837:F837"/>
    <mergeCell ref="C838:D838"/>
    <mergeCell ref="E838:F838"/>
    <mergeCell ref="C845:D845"/>
    <mergeCell ref="E845:F845"/>
    <mergeCell ref="C840:D840"/>
    <mergeCell ref="E840:F840"/>
    <mergeCell ref="C841:D841"/>
    <mergeCell ref="E841:F841"/>
    <mergeCell ref="C842:D842"/>
    <mergeCell ref="E842:F842"/>
    <mergeCell ref="C843:D843"/>
    <mergeCell ref="E843:F843"/>
    <mergeCell ref="C844:D844"/>
    <mergeCell ref="E844:F844"/>
    <mergeCell ref="C851:D851"/>
    <mergeCell ref="E851:F851"/>
    <mergeCell ref="C846:D846"/>
    <mergeCell ref="E846:F846"/>
    <mergeCell ref="C847:D847"/>
    <mergeCell ref="E847:F847"/>
    <mergeCell ref="C848:D848"/>
    <mergeCell ref="E848:F848"/>
    <mergeCell ref="C849:D849"/>
    <mergeCell ref="E849:F849"/>
    <mergeCell ref="C850:D850"/>
    <mergeCell ref="E850:F850"/>
    <mergeCell ref="C857:D857"/>
    <mergeCell ref="E857:F857"/>
    <mergeCell ref="C852:D852"/>
    <mergeCell ref="E852:F852"/>
    <mergeCell ref="C853:D853"/>
    <mergeCell ref="E853:F853"/>
    <mergeCell ref="C854:D854"/>
    <mergeCell ref="E854:F854"/>
    <mergeCell ref="C855:D855"/>
    <mergeCell ref="E855:F855"/>
    <mergeCell ref="C856:D856"/>
    <mergeCell ref="E856:F856"/>
    <mergeCell ref="C863:D863"/>
    <mergeCell ref="E863:F863"/>
    <mergeCell ref="C858:D858"/>
    <mergeCell ref="E858:F858"/>
    <mergeCell ref="C859:D859"/>
    <mergeCell ref="E859:F859"/>
    <mergeCell ref="C860:D860"/>
    <mergeCell ref="E860:F860"/>
    <mergeCell ref="C861:D861"/>
    <mergeCell ref="E861:F861"/>
    <mergeCell ref="C862:D862"/>
    <mergeCell ref="E862:F862"/>
    <mergeCell ref="C869:D869"/>
    <mergeCell ref="E869:F869"/>
    <mergeCell ref="C864:D864"/>
    <mergeCell ref="E864:F864"/>
    <mergeCell ref="C865:D865"/>
    <mergeCell ref="E865:F865"/>
    <mergeCell ref="C866:D866"/>
    <mergeCell ref="E866:F866"/>
    <mergeCell ref="C867:D867"/>
    <mergeCell ref="E867:F867"/>
    <mergeCell ref="C868:D868"/>
    <mergeCell ref="E868:F868"/>
    <mergeCell ref="C872:D872"/>
    <mergeCell ref="E872:F872"/>
    <mergeCell ref="C873:D873"/>
    <mergeCell ref="E873:F873"/>
    <mergeCell ref="C870:D870"/>
    <mergeCell ref="E870:F870"/>
    <mergeCell ref="C871:D871"/>
    <mergeCell ref="E871:F871"/>
    <mergeCell ref="C877:D877"/>
    <mergeCell ref="E877:F877"/>
    <mergeCell ref="C878:D878"/>
    <mergeCell ref="E878:F878"/>
    <mergeCell ref="C874:D874"/>
    <mergeCell ref="E874:F874"/>
    <mergeCell ref="C876:D876"/>
    <mergeCell ref="E876:F876"/>
    <mergeCell ref="C875:D875"/>
    <mergeCell ref="E875:F875"/>
    <mergeCell ref="C881:D881"/>
    <mergeCell ref="E881:F881"/>
    <mergeCell ref="C882:D882"/>
    <mergeCell ref="E882:F882"/>
    <mergeCell ref="C893:D893"/>
    <mergeCell ref="E893:F893"/>
    <mergeCell ref="C894:D894"/>
    <mergeCell ref="E894:F894"/>
    <mergeCell ref="C905:D905"/>
    <mergeCell ref="E905:F905"/>
    <mergeCell ref="C906:D906"/>
    <mergeCell ref="E906:F906"/>
    <mergeCell ref="C917:D917"/>
    <mergeCell ref="E917:F917"/>
    <mergeCell ref="C918:D918"/>
    <mergeCell ref="E918:F918"/>
    <mergeCell ref="C929:D929"/>
    <mergeCell ref="E929:F929"/>
    <mergeCell ref="C930:D930"/>
    <mergeCell ref="E930:F930"/>
    <mergeCell ref="C941:D941"/>
    <mergeCell ref="E941:F941"/>
    <mergeCell ref="C942:D942"/>
    <mergeCell ref="E942:F942"/>
    <mergeCell ref="C953:D953"/>
    <mergeCell ref="E953:F953"/>
    <mergeCell ref="C954:D954"/>
    <mergeCell ref="E954:F954"/>
    <mergeCell ref="C965:D965"/>
    <mergeCell ref="E965:F965"/>
    <mergeCell ref="C966:D966"/>
    <mergeCell ref="E966:F966"/>
    <mergeCell ref="A976:D976"/>
    <mergeCell ref="E976:F976"/>
    <mergeCell ref="C971:D971"/>
    <mergeCell ref="E971:F971"/>
    <mergeCell ref="C972:D972"/>
    <mergeCell ref="E972:F972"/>
    <mergeCell ref="C973:D973"/>
    <mergeCell ref="E973:F973"/>
    <mergeCell ref="C974:D974"/>
    <mergeCell ref="E974:F974"/>
    <mergeCell ref="C975:D975"/>
    <mergeCell ref="E975:F975"/>
    <mergeCell ref="C967:D967"/>
    <mergeCell ref="E967:F967"/>
    <mergeCell ref="C970:D970"/>
    <mergeCell ref="E970:F970"/>
    <mergeCell ref="C968:D968"/>
    <mergeCell ref="E968:F968"/>
    <mergeCell ref="C969:D969"/>
    <mergeCell ref="E969:F969"/>
    <mergeCell ref="C883:D883"/>
    <mergeCell ref="E883:F883"/>
    <mergeCell ref="C884:D884"/>
    <mergeCell ref="E884:F884"/>
    <mergeCell ref="C885:D885"/>
    <mergeCell ref="E885:F885"/>
    <mergeCell ref="C886:D886"/>
    <mergeCell ref="E886:F886"/>
    <mergeCell ref="C887:D887"/>
    <mergeCell ref="E887:F887"/>
    <mergeCell ref="C888:D888"/>
    <mergeCell ref="E888:F888"/>
    <mergeCell ref="C889:D889"/>
    <mergeCell ref="E889:F889"/>
    <mergeCell ref="C890:D890"/>
    <mergeCell ref="E890:F890"/>
    <mergeCell ref="C891:D891"/>
    <mergeCell ref="E891:F891"/>
    <mergeCell ref="C892:D892"/>
    <mergeCell ref="E892:F892"/>
    <mergeCell ref="C895:D895"/>
    <mergeCell ref="E895:F895"/>
    <mergeCell ref="C896:D896"/>
    <mergeCell ref="E896:F896"/>
    <mergeCell ref="C897:D897"/>
    <mergeCell ref="E897:F897"/>
    <mergeCell ref="C898:D898"/>
    <mergeCell ref="E898:F898"/>
    <mergeCell ref="C899:D899"/>
    <mergeCell ref="E899:F899"/>
    <mergeCell ref="C900:D900"/>
    <mergeCell ref="E900:F900"/>
    <mergeCell ref="C901:D901"/>
    <mergeCell ref="E901:F901"/>
    <mergeCell ref="C902:D902"/>
    <mergeCell ref="E902:F902"/>
    <mergeCell ref="C903:D903"/>
    <mergeCell ref="E903:F903"/>
    <mergeCell ref="C904:D904"/>
    <mergeCell ref="E904:F904"/>
    <mergeCell ref="C907:D907"/>
    <mergeCell ref="E907:F907"/>
    <mergeCell ref="C908:D908"/>
    <mergeCell ref="E908:F908"/>
    <mergeCell ref="C909:D909"/>
    <mergeCell ref="E909:F909"/>
    <mergeCell ref="C910:D910"/>
    <mergeCell ref="E910:F910"/>
    <mergeCell ref="C911:D911"/>
    <mergeCell ref="E911:F911"/>
    <mergeCell ref="C912:D912"/>
    <mergeCell ref="E912:F912"/>
    <mergeCell ref="C913:D913"/>
    <mergeCell ref="E913:F913"/>
    <mergeCell ref="C914:D914"/>
    <mergeCell ref="E914:F914"/>
    <mergeCell ref="C915:D915"/>
    <mergeCell ref="E915:F915"/>
    <mergeCell ref="C916:D916"/>
    <mergeCell ref="E916:F916"/>
    <mergeCell ref="C919:D919"/>
    <mergeCell ref="E919:F919"/>
    <mergeCell ref="C920:D920"/>
    <mergeCell ref="E920:F920"/>
    <mergeCell ref="C921:D921"/>
    <mergeCell ref="E921:F921"/>
    <mergeCell ref="C922:D922"/>
    <mergeCell ref="E922:F922"/>
    <mergeCell ref="C923:D923"/>
    <mergeCell ref="E923:F923"/>
    <mergeCell ref="C924:D924"/>
    <mergeCell ref="E924:F924"/>
    <mergeCell ref="C925:D925"/>
    <mergeCell ref="E925:F925"/>
    <mergeCell ref="C926:D926"/>
    <mergeCell ref="E926:F926"/>
    <mergeCell ref="C927:D927"/>
    <mergeCell ref="E927:F927"/>
    <mergeCell ref="C928:D928"/>
    <mergeCell ref="E928:F928"/>
    <mergeCell ref="C931:D931"/>
    <mergeCell ref="E931:F931"/>
    <mergeCell ref="C932:D932"/>
    <mergeCell ref="E932:F932"/>
    <mergeCell ref="C933:D933"/>
    <mergeCell ref="E933:F933"/>
    <mergeCell ref="C934:D934"/>
    <mergeCell ref="E934:F934"/>
    <mergeCell ref="C935:D935"/>
    <mergeCell ref="E935:F935"/>
    <mergeCell ref="C936:D936"/>
    <mergeCell ref="E936:F936"/>
    <mergeCell ref="C937:D937"/>
    <mergeCell ref="E937:F937"/>
    <mergeCell ref="C938:D938"/>
    <mergeCell ref="E938:F938"/>
    <mergeCell ref="C939:D939"/>
    <mergeCell ref="E939:F939"/>
    <mergeCell ref="C940:D940"/>
    <mergeCell ref="E940:F940"/>
    <mergeCell ref="C943:D943"/>
    <mergeCell ref="E943:F943"/>
    <mergeCell ref="C944:D944"/>
    <mergeCell ref="E944:F944"/>
    <mergeCell ref="C945:D945"/>
    <mergeCell ref="E945:F945"/>
    <mergeCell ref="C946:D946"/>
    <mergeCell ref="E946:F946"/>
    <mergeCell ref="C947:D947"/>
    <mergeCell ref="E947:F947"/>
    <mergeCell ref="C948:D948"/>
    <mergeCell ref="E948:F948"/>
    <mergeCell ref="C949:D949"/>
    <mergeCell ref="E949:F949"/>
    <mergeCell ref="C950:D950"/>
    <mergeCell ref="E950:F950"/>
    <mergeCell ref="C951:D951"/>
    <mergeCell ref="E951:F951"/>
    <mergeCell ref="C952:D952"/>
    <mergeCell ref="E952:F952"/>
    <mergeCell ref="C955:D955"/>
    <mergeCell ref="E955:F955"/>
    <mergeCell ref="C956:D956"/>
    <mergeCell ref="E956:F956"/>
    <mergeCell ref="C957:D957"/>
    <mergeCell ref="E957:F957"/>
    <mergeCell ref="C958:D958"/>
    <mergeCell ref="E958:F958"/>
    <mergeCell ref="C959:D959"/>
    <mergeCell ref="E959:F959"/>
    <mergeCell ref="C960:D960"/>
    <mergeCell ref="E960:F960"/>
    <mergeCell ref="C961:D961"/>
    <mergeCell ref="E961:F961"/>
    <mergeCell ref="C962:D962"/>
    <mergeCell ref="E962:F962"/>
    <mergeCell ref="C963:D963"/>
    <mergeCell ref="E963:F963"/>
    <mergeCell ref="C964:D964"/>
    <mergeCell ref="E964:F964"/>
  </mergeCells>
  <printOptions/>
  <pageMargins left="0.3611111111111111" right="0.3611111111111111" top="0.3611111111111111" bottom="0.361111111111111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52">
      <selection activeCell="E76" sqref="E76:F76"/>
    </sheetView>
  </sheetViews>
  <sheetFormatPr defaultColWidth="9.00390625" defaultRowHeight="12.75"/>
  <cols>
    <col min="1" max="1" width="5.421875" style="22" customWidth="1"/>
    <col min="2" max="2" width="14.8515625" style="2" customWidth="1"/>
    <col min="3" max="3" width="13.421875" style="2" customWidth="1"/>
    <col min="4" max="4" width="30.421875" style="2" customWidth="1"/>
    <col min="5" max="5" width="10.57421875" style="3" customWidth="1"/>
    <col min="6" max="6" width="5.00390625" style="3" customWidth="1"/>
    <col min="7" max="7" width="0.85546875" style="3" customWidth="1"/>
    <col min="8" max="8" width="9.140625" style="11" customWidth="1"/>
  </cols>
  <sheetData>
    <row r="1" spans="1:3" ht="12.75" customHeight="1">
      <c r="A1" s="34" t="s">
        <v>493</v>
      </c>
      <c r="B1" s="34"/>
      <c r="C1" s="34"/>
    </row>
    <row r="2" spans="1:6" ht="25.5" customHeight="1">
      <c r="A2" s="42" t="s">
        <v>409</v>
      </c>
      <c r="B2" s="42"/>
      <c r="C2" s="42"/>
      <c r="D2" s="42"/>
      <c r="E2" s="42"/>
      <c r="F2" s="42"/>
    </row>
    <row r="3" spans="6:7" ht="12.75" customHeight="1">
      <c r="F3" s="38" t="s">
        <v>495</v>
      </c>
      <c r="G3" s="38"/>
    </row>
    <row r="4" spans="1:8" s="13" customFormat="1" ht="25.5" customHeight="1">
      <c r="A4" s="23" t="s">
        <v>410</v>
      </c>
      <c r="B4" s="5" t="s">
        <v>497</v>
      </c>
      <c r="C4" s="42" t="s">
        <v>498</v>
      </c>
      <c r="D4" s="42"/>
      <c r="E4" s="44" t="s">
        <v>499</v>
      </c>
      <c r="F4" s="44"/>
      <c r="G4" s="6"/>
      <c r="H4" s="12"/>
    </row>
    <row r="5" spans="1:8" s="15" customFormat="1" ht="12.75" customHeight="1">
      <c r="A5" s="22"/>
      <c r="B5" s="9"/>
      <c r="C5" s="34" t="s">
        <v>411</v>
      </c>
      <c r="D5" s="34"/>
      <c r="E5" s="35"/>
      <c r="F5" s="35"/>
      <c r="G5" s="10"/>
      <c r="H5" s="14"/>
    </row>
    <row r="6" spans="1:6" ht="12.75" customHeight="1">
      <c r="A6" s="22" t="s">
        <v>501</v>
      </c>
      <c r="C6" s="37" t="s">
        <v>412</v>
      </c>
      <c r="D6" s="37"/>
      <c r="E6" s="38">
        <v>5018</v>
      </c>
      <c r="F6" s="38"/>
    </row>
    <row r="7" spans="1:8" s="15" customFormat="1" ht="12.75" customHeight="1">
      <c r="A7" s="22"/>
      <c r="B7" s="9"/>
      <c r="C7" s="34" t="s">
        <v>413</v>
      </c>
      <c r="D7" s="34"/>
      <c r="E7" s="35"/>
      <c r="F7" s="35"/>
      <c r="G7" s="10"/>
      <c r="H7" s="14"/>
    </row>
    <row r="8" spans="1:6" ht="25.5" customHeight="1">
      <c r="A8" s="22" t="s">
        <v>501</v>
      </c>
      <c r="B8" s="2" t="s">
        <v>504</v>
      </c>
      <c r="C8" s="37" t="s">
        <v>414</v>
      </c>
      <c r="D8" s="37"/>
      <c r="E8" s="38">
        <v>2498</v>
      </c>
      <c r="F8" s="38"/>
    </row>
    <row r="9" spans="1:6" ht="12.75" customHeight="1">
      <c r="A9" s="22">
        <f>1+A8</f>
        <v>2</v>
      </c>
      <c r="B9" s="2" t="s">
        <v>515</v>
      </c>
      <c r="C9" s="37" t="s">
        <v>415</v>
      </c>
      <c r="D9" s="37"/>
      <c r="E9" s="38">
        <v>22</v>
      </c>
      <c r="F9" s="38"/>
    </row>
    <row r="10" spans="1:6" ht="12.75" customHeight="1">
      <c r="A10" s="22">
        <f aca="true" t="shared" si="0" ref="A10:A60">1+A9</f>
        <v>3</v>
      </c>
      <c r="B10" s="2" t="s">
        <v>544</v>
      </c>
      <c r="C10" s="37" t="s">
        <v>416</v>
      </c>
      <c r="D10" s="37"/>
      <c r="E10" s="38">
        <v>39</v>
      </c>
      <c r="F10" s="38"/>
    </row>
    <row r="11" spans="1:6" ht="12.75" customHeight="1">
      <c r="A11" s="22">
        <f t="shared" si="0"/>
        <v>4</v>
      </c>
      <c r="B11" s="2" t="s">
        <v>544</v>
      </c>
      <c r="C11" s="37" t="s">
        <v>417</v>
      </c>
      <c r="D11" s="37"/>
      <c r="E11" s="38">
        <v>336</v>
      </c>
      <c r="F11" s="38"/>
    </row>
    <row r="12" spans="1:6" ht="12.75" customHeight="1">
      <c r="A12" s="22">
        <f t="shared" si="0"/>
        <v>5</v>
      </c>
      <c r="B12" s="2" t="s">
        <v>580</v>
      </c>
      <c r="C12" s="37" t="s">
        <v>418</v>
      </c>
      <c r="D12" s="37"/>
      <c r="E12" s="38">
        <v>697.2</v>
      </c>
      <c r="F12" s="38"/>
    </row>
    <row r="13" spans="1:6" ht="12.75" customHeight="1">
      <c r="A13" s="22">
        <f t="shared" si="0"/>
        <v>6</v>
      </c>
      <c r="B13" s="2" t="s">
        <v>580</v>
      </c>
      <c r="C13" s="37" t="s">
        <v>419</v>
      </c>
      <c r="D13" s="37"/>
      <c r="E13" s="38">
        <v>386</v>
      </c>
      <c r="F13" s="38"/>
    </row>
    <row r="14" spans="1:6" ht="12.75" customHeight="1">
      <c r="A14" s="22">
        <f t="shared" si="0"/>
        <v>7</v>
      </c>
      <c r="B14" s="2" t="s">
        <v>580</v>
      </c>
      <c r="C14" s="37" t="s">
        <v>418</v>
      </c>
      <c r="D14" s="37"/>
      <c r="E14" s="38">
        <v>929.6</v>
      </c>
      <c r="F14" s="38"/>
    </row>
    <row r="15" spans="1:6" ht="12.75" customHeight="1">
      <c r="A15" s="22">
        <f t="shared" si="0"/>
        <v>8</v>
      </c>
      <c r="B15" s="2" t="s">
        <v>580</v>
      </c>
      <c r="C15" s="37" t="s">
        <v>420</v>
      </c>
      <c r="D15" s="37"/>
      <c r="E15" s="38">
        <v>514</v>
      </c>
      <c r="F15" s="38"/>
    </row>
    <row r="16" spans="1:6" ht="12.75" customHeight="1">
      <c r="A16" s="22">
        <f t="shared" si="0"/>
        <v>9</v>
      </c>
      <c r="B16" s="2" t="s">
        <v>580</v>
      </c>
      <c r="C16" s="37" t="s">
        <v>421</v>
      </c>
      <c r="D16" s="37"/>
      <c r="E16" s="38">
        <v>245</v>
      </c>
      <c r="F16" s="38"/>
    </row>
    <row r="17" spans="1:6" ht="12.75" customHeight="1">
      <c r="A17" s="22">
        <f t="shared" si="0"/>
        <v>10</v>
      </c>
      <c r="B17" s="2" t="s">
        <v>580</v>
      </c>
      <c r="C17" s="37" t="s">
        <v>422</v>
      </c>
      <c r="D17" s="37"/>
      <c r="E17" s="38">
        <v>79.42</v>
      </c>
      <c r="F17" s="38"/>
    </row>
    <row r="18" spans="1:6" ht="12.75" customHeight="1">
      <c r="A18" s="22">
        <f t="shared" si="0"/>
        <v>11</v>
      </c>
      <c r="B18" s="2" t="s">
        <v>637</v>
      </c>
      <c r="C18" s="37" t="s">
        <v>421</v>
      </c>
      <c r="D18" s="37"/>
      <c r="E18" s="38">
        <v>210</v>
      </c>
      <c r="F18" s="38"/>
    </row>
    <row r="19" spans="1:6" ht="12.75" customHeight="1">
      <c r="A19" s="22">
        <f t="shared" si="0"/>
        <v>12</v>
      </c>
      <c r="B19" s="2" t="s">
        <v>653</v>
      </c>
      <c r="C19" s="37" t="s">
        <v>421</v>
      </c>
      <c r="D19" s="37"/>
      <c r="E19" s="38">
        <v>280</v>
      </c>
      <c r="F19" s="38"/>
    </row>
    <row r="20" spans="1:6" ht="12.75" customHeight="1">
      <c r="A20" s="22">
        <f t="shared" si="0"/>
        <v>13</v>
      </c>
      <c r="B20" s="2" t="s">
        <v>653</v>
      </c>
      <c r="C20" s="37" t="s">
        <v>417</v>
      </c>
      <c r="D20" s="37"/>
      <c r="E20" s="38">
        <v>168</v>
      </c>
      <c r="F20" s="38"/>
    </row>
    <row r="21" spans="1:6" ht="12.75" customHeight="1">
      <c r="A21" s="22">
        <f t="shared" si="0"/>
        <v>14</v>
      </c>
      <c r="B21" s="2" t="s">
        <v>653</v>
      </c>
      <c r="C21" s="37" t="s">
        <v>417</v>
      </c>
      <c r="D21" s="37"/>
      <c r="E21" s="38">
        <v>224</v>
      </c>
      <c r="F21" s="38"/>
    </row>
    <row r="22" spans="1:6" ht="12.75" customHeight="1">
      <c r="A22" s="22">
        <f t="shared" si="0"/>
        <v>15</v>
      </c>
      <c r="B22" s="2" t="s">
        <v>653</v>
      </c>
      <c r="C22" s="37" t="s">
        <v>423</v>
      </c>
      <c r="D22" s="37"/>
      <c r="E22" s="38">
        <v>58.6</v>
      </c>
      <c r="F22" s="38"/>
    </row>
    <row r="23" spans="1:6" ht="12.75" customHeight="1">
      <c r="A23" s="22">
        <f t="shared" si="0"/>
        <v>16</v>
      </c>
      <c r="B23" s="2" t="s">
        <v>653</v>
      </c>
      <c r="C23" s="37" t="s">
        <v>417</v>
      </c>
      <c r="D23" s="37"/>
      <c r="E23" s="38">
        <v>1029.2</v>
      </c>
      <c r="F23" s="38"/>
    </row>
    <row r="24" spans="1:6" ht="12.75" customHeight="1">
      <c r="A24" s="22">
        <f t="shared" si="0"/>
        <v>17</v>
      </c>
      <c r="B24" s="2" t="s">
        <v>653</v>
      </c>
      <c r="C24" s="37" t="s">
        <v>417</v>
      </c>
      <c r="D24" s="37"/>
      <c r="E24" s="38">
        <v>196</v>
      </c>
      <c r="F24" s="38"/>
    </row>
    <row r="25" spans="1:6" ht="12.75" customHeight="1">
      <c r="A25" s="22">
        <f t="shared" si="0"/>
        <v>18</v>
      </c>
      <c r="B25" s="2" t="s">
        <v>653</v>
      </c>
      <c r="C25" s="37" t="s">
        <v>417</v>
      </c>
      <c r="D25" s="37"/>
      <c r="E25" s="38">
        <v>1029.2</v>
      </c>
      <c r="F25" s="38"/>
    </row>
    <row r="26" spans="1:6" ht="12.75" customHeight="1">
      <c r="A26" s="22">
        <f t="shared" si="0"/>
        <v>19</v>
      </c>
      <c r="B26" s="2" t="s">
        <v>653</v>
      </c>
      <c r="C26" s="37" t="s">
        <v>417</v>
      </c>
      <c r="D26" s="37"/>
      <c r="E26" s="38">
        <v>196</v>
      </c>
      <c r="F26" s="38"/>
    </row>
    <row r="27" spans="1:6" ht="24.75" customHeight="1">
      <c r="A27" s="22">
        <f t="shared" si="0"/>
        <v>20</v>
      </c>
      <c r="B27" s="2" t="s">
        <v>424</v>
      </c>
      <c r="C27" s="37" t="s">
        <v>425</v>
      </c>
      <c r="D27" s="37"/>
      <c r="E27" s="38">
        <v>3753</v>
      </c>
      <c r="F27" s="38"/>
    </row>
    <row r="28" spans="1:6" ht="26.25" customHeight="1">
      <c r="A28" s="22">
        <f t="shared" si="0"/>
        <v>21</v>
      </c>
      <c r="B28" s="2" t="s">
        <v>703</v>
      </c>
      <c r="C28" s="37" t="s">
        <v>426</v>
      </c>
      <c r="D28" s="37"/>
      <c r="E28" s="38">
        <v>125</v>
      </c>
      <c r="F28" s="38"/>
    </row>
    <row r="29" spans="1:6" ht="25.5" customHeight="1">
      <c r="A29" s="22">
        <f t="shared" si="0"/>
        <v>22</v>
      </c>
      <c r="B29" s="2" t="s">
        <v>703</v>
      </c>
      <c r="C29" s="37" t="s">
        <v>427</v>
      </c>
      <c r="D29" s="37"/>
      <c r="E29" s="38">
        <v>472</v>
      </c>
      <c r="F29" s="38"/>
    </row>
    <row r="30" spans="1:6" ht="12.75" customHeight="1">
      <c r="A30" s="22">
        <f t="shared" si="0"/>
        <v>23</v>
      </c>
      <c r="B30" s="2" t="s">
        <v>703</v>
      </c>
      <c r="C30" s="37" t="s">
        <v>417</v>
      </c>
      <c r="D30" s="37"/>
      <c r="E30" s="38">
        <v>224</v>
      </c>
      <c r="F30" s="38"/>
    </row>
    <row r="31" spans="1:6" ht="12.75" customHeight="1">
      <c r="A31" s="22">
        <f t="shared" si="0"/>
        <v>24</v>
      </c>
      <c r="B31" s="2" t="s">
        <v>703</v>
      </c>
      <c r="C31" s="37" t="s">
        <v>417</v>
      </c>
      <c r="D31" s="37"/>
      <c r="E31" s="38">
        <v>140</v>
      </c>
      <c r="F31" s="38"/>
    </row>
    <row r="32" spans="1:6" ht="25.5" customHeight="1">
      <c r="A32" s="22">
        <f t="shared" si="0"/>
        <v>25</v>
      </c>
      <c r="B32" s="2" t="s">
        <v>703</v>
      </c>
      <c r="C32" s="37" t="s">
        <v>428</v>
      </c>
      <c r="D32" s="37"/>
      <c r="E32" s="38">
        <v>134</v>
      </c>
      <c r="F32" s="38"/>
    </row>
    <row r="33" spans="1:6" ht="25.5" customHeight="1">
      <c r="A33" s="22">
        <f t="shared" si="0"/>
        <v>26</v>
      </c>
      <c r="B33" s="2" t="s">
        <v>703</v>
      </c>
      <c r="C33" s="37" t="s">
        <v>429</v>
      </c>
      <c r="D33" s="37"/>
      <c r="E33" s="38">
        <v>185</v>
      </c>
      <c r="F33" s="38"/>
    </row>
    <row r="34" spans="1:6" ht="25.5" customHeight="1">
      <c r="A34" s="22">
        <f t="shared" si="0"/>
        <v>27</v>
      </c>
      <c r="B34" s="2" t="s">
        <v>703</v>
      </c>
      <c r="C34" s="37" t="s">
        <v>430</v>
      </c>
      <c r="D34" s="37"/>
      <c r="E34" s="38">
        <v>78</v>
      </c>
      <c r="F34" s="38"/>
    </row>
    <row r="35" spans="1:6" ht="12.75" customHeight="1">
      <c r="A35" s="22">
        <f t="shared" si="0"/>
        <v>28</v>
      </c>
      <c r="B35" s="2" t="s">
        <v>703</v>
      </c>
      <c r="C35" s="37" t="s">
        <v>431</v>
      </c>
      <c r="D35" s="37"/>
      <c r="E35" s="38">
        <v>224</v>
      </c>
      <c r="F35" s="38"/>
    </row>
    <row r="36" spans="1:6" ht="12.75" customHeight="1">
      <c r="A36" s="22">
        <f t="shared" si="0"/>
        <v>29</v>
      </c>
      <c r="B36" s="2" t="s">
        <v>703</v>
      </c>
      <c r="C36" s="37" t="s">
        <v>417</v>
      </c>
      <c r="D36" s="37"/>
      <c r="E36" s="38">
        <v>56</v>
      </c>
      <c r="F36" s="38"/>
    </row>
    <row r="37" spans="1:6" ht="12.75" customHeight="1">
      <c r="A37" s="22">
        <f t="shared" si="0"/>
        <v>30</v>
      </c>
      <c r="B37" s="2" t="s">
        <v>801</v>
      </c>
      <c r="C37" s="37" t="s">
        <v>432</v>
      </c>
      <c r="D37" s="37"/>
      <c r="E37" s="38">
        <v>210</v>
      </c>
      <c r="F37" s="38"/>
    </row>
    <row r="38" spans="1:6" ht="12.75" customHeight="1">
      <c r="A38" s="22">
        <f t="shared" si="0"/>
        <v>31</v>
      </c>
      <c r="B38" s="2" t="s">
        <v>851</v>
      </c>
      <c r="C38" s="37" t="s">
        <v>433</v>
      </c>
      <c r="D38" s="37"/>
      <c r="E38" s="38">
        <v>322</v>
      </c>
      <c r="F38" s="38"/>
    </row>
    <row r="39" spans="1:6" ht="12.75" customHeight="1">
      <c r="A39" s="22">
        <f t="shared" si="0"/>
        <v>32</v>
      </c>
      <c r="B39" s="2" t="s">
        <v>851</v>
      </c>
      <c r="C39" s="37" t="s">
        <v>434</v>
      </c>
      <c r="D39" s="37"/>
      <c r="E39" s="38">
        <v>196</v>
      </c>
      <c r="F39" s="38"/>
    </row>
    <row r="40" spans="1:6" ht="12.75" customHeight="1">
      <c r="A40" s="22">
        <f t="shared" si="0"/>
        <v>33</v>
      </c>
      <c r="B40" s="2" t="s">
        <v>910</v>
      </c>
      <c r="C40" s="50" t="s">
        <v>492</v>
      </c>
      <c r="D40" s="50"/>
      <c r="E40" s="49">
        <v>-1.68</v>
      </c>
      <c r="F40" s="49"/>
    </row>
    <row r="41" spans="1:6" ht="12.75" customHeight="1">
      <c r="A41" s="22">
        <f t="shared" si="0"/>
        <v>34</v>
      </c>
      <c r="B41" s="2" t="s">
        <v>910</v>
      </c>
      <c r="C41" s="50" t="s">
        <v>492</v>
      </c>
      <c r="D41" s="50"/>
      <c r="E41" s="49">
        <v>-0.4</v>
      </c>
      <c r="F41" s="49"/>
    </row>
    <row r="42" spans="1:6" ht="12.75" customHeight="1">
      <c r="A42" s="22">
        <f t="shared" si="0"/>
        <v>35</v>
      </c>
      <c r="B42" s="2" t="s">
        <v>77</v>
      </c>
      <c r="C42" s="37" t="s">
        <v>435</v>
      </c>
      <c r="D42" s="37"/>
      <c r="E42" s="38">
        <v>23.8</v>
      </c>
      <c r="F42" s="38"/>
    </row>
    <row r="43" spans="1:6" ht="12.75" customHeight="1">
      <c r="A43" s="22">
        <f t="shared" si="0"/>
        <v>36</v>
      </c>
      <c r="B43" s="2" t="s">
        <v>77</v>
      </c>
      <c r="C43" s="37" t="s">
        <v>436</v>
      </c>
      <c r="D43" s="37"/>
      <c r="E43" s="38">
        <v>55</v>
      </c>
      <c r="F43" s="38"/>
    </row>
    <row r="44" spans="1:6" ht="12.75" customHeight="1">
      <c r="A44" s="22">
        <f t="shared" si="0"/>
        <v>37</v>
      </c>
      <c r="B44" s="2" t="s">
        <v>77</v>
      </c>
      <c r="C44" s="37" t="s">
        <v>437</v>
      </c>
      <c r="D44" s="37"/>
      <c r="E44" s="38">
        <v>20</v>
      </c>
      <c r="F44" s="38"/>
    </row>
    <row r="45" spans="1:6" ht="12.75" customHeight="1">
      <c r="A45" s="22">
        <f t="shared" si="0"/>
        <v>38</v>
      </c>
      <c r="B45" s="2" t="s">
        <v>162</v>
      </c>
      <c r="C45" s="37" t="s">
        <v>417</v>
      </c>
      <c r="D45" s="37"/>
      <c r="E45" s="38">
        <v>84</v>
      </c>
      <c r="F45" s="38"/>
    </row>
    <row r="46" spans="1:6" ht="24.75" customHeight="1">
      <c r="A46" s="22">
        <f t="shared" si="0"/>
        <v>39</v>
      </c>
      <c r="B46" s="2" t="s">
        <v>229</v>
      </c>
      <c r="C46" s="37" t="s">
        <v>438</v>
      </c>
      <c r="D46" s="37"/>
      <c r="E46" s="38">
        <v>1568</v>
      </c>
      <c r="F46" s="38"/>
    </row>
    <row r="47" spans="1:6" ht="24.75" customHeight="1">
      <c r="A47" s="22">
        <f t="shared" si="0"/>
        <v>40</v>
      </c>
      <c r="B47" s="2" t="s">
        <v>229</v>
      </c>
      <c r="C47" s="37" t="s">
        <v>438</v>
      </c>
      <c r="D47" s="37"/>
      <c r="E47" s="38">
        <v>861</v>
      </c>
      <c r="F47" s="38"/>
    </row>
    <row r="48" spans="1:6" ht="26.25" customHeight="1">
      <c r="A48" s="22">
        <f t="shared" si="0"/>
        <v>41</v>
      </c>
      <c r="B48" s="2" t="s">
        <v>229</v>
      </c>
      <c r="C48" s="37" t="s">
        <v>438</v>
      </c>
      <c r="D48" s="37"/>
      <c r="E48" s="38">
        <v>1381</v>
      </c>
      <c r="F48" s="38"/>
    </row>
    <row r="49" spans="1:6" ht="12.75" customHeight="1">
      <c r="A49" s="22">
        <f t="shared" si="0"/>
        <v>42</v>
      </c>
      <c r="B49" s="2" t="s">
        <v>229</v>
      </c>
      <c r="C49" s="37" t="s">
        <v>417</v>
      </c>
      <c r="D49" s="37"/>
      <c r="E49" s="38">
        <v>378</v>
      </c>
      <c r="F49" s="38"/>
    </row>
    <row r="50" spans="1:6" ht="12.75" customHeight="1">
      <c r="A50" s="22">
        <f t="shared" si="0"/>
        <v>43</v>
      </c>
      <c r="B50" s="2" t="s">
        <v>229</v>
      </c>
      <c r="C50" s="37" t="s">
        <v>439</v>
      </c>
      <c r="D50" s="37"/>
      <c r="E50" s="38">
        <v>63.74</v>
      </c>
      <c r="F50" s="38"/>
    </row>
    <row r="51" spans="1:6" ht="12.75" customHeight="1">
      <c r="A51" s="22">
        <f t="shared" si="0"/>
        <v>44</v>
      </c>
      <c r="B51" s="2" t="s">
        <v>229</v>
      </c>
      <c r="C51" s="37" t="s">
        <v>439</v>
      </c>
      <c r="D51" s="37"/>
      <c r="E51" s="38">
        <v>187</v>
      </c>
      <c r="F51" s="38"/>
    </row>
    <row r="52" spans="1:6" ht="12.75" customHeight="1">
      <c r="A52" s="22">
        <f t="shared" si="0"/>
        <v>45</v>
      </c>
      <c r="B52" s="2" t="s">
        <v>229</v>
      </c>
      <c r="C52" s="37" t="s">
        <v>439</v>
      </c>
      <c r="D52" s="37"/>
      <c r="E52" s="38">
        <v>51.99</v>
      </c>
      <c r="F52" s="38"/>
    </row>
    <row r="53" spans="1:6" ht="12.75" customHeight="1">
      <c r="A53" s="22">
        <f t="shared" si="0"/>
        <v>46</v>
      </c>
      <c r="B53" s="2" t="s">
        <v>229</v>
      </c>
      <c r="C53" s="48" t="s">
        <v>491</v>
      </c>
      <c r="D53" s="48"/>
      <c r="E53" s="49">
        <v>-125</v>
      </c>
      <c r="F53" s="49"/>
    </row>
    <row r="54" spans="1:6" ht="12.75" customHeight="1">
      <c r="A54" s="22">
        <f t="shared" si="0"/>
        <v>47</v>
      </c>
      <c r="B54" s="2" t="s">
        <v>264</v>
      </c>
      <c r="C54" s="37" t="s">
        <v>417</v>
      </c>
      <c r="D54" s="37"/>
      <c r="E54" s="38">
        <v>56</v>
      </c>
      <c r="F54" s="38"/>
    </row>
    <row r="55" spans="1:6" ht="12.75" customHeight="1">
      <c r="A55" s="22">
        <f t="shared" si="0"/>
        <v>48</v>
      </c>
      <c r="B55" s="2" t="s">
        <v>264</v>
      </c>
      <c r="C55" s="37" t="s">
        <v>440</v>
      </c>
      <c r="D55" s="37"/>
      <c r="E55" s="38">
        <v>813.4</v>
      </c>
      <c r="F55" s="38"/>
    </row>
    <row r="56" spans="1:6" ht="27" customHeight="1">
      <c r="A56" s="22">
        <f t="shared" si="0"/>
        <v>49</v>
      </c>
      <c r="B56" s="2" t="s">
        <v>264</v>
      </c>
      <c r="C56" s="37" t="s">
        <v>441</v>
      </c>
      <c r="D56" s="37"/>
      <c r="E56" s="38">
        <v>929.6</v>
      </c>
      <c r="F56" s="38"/>
    </row>
    <row r="57" spans="1:6" ht="12.75" customHeight="1">
      <c r="A57" s="22">
        <f t="shared" si="0"/>
        <v>50</v>
      </c>
      <c r="B57" s="2" t="s">
        <v>264</v>
      </c>
      <c r="C57" s="37" t="s">
        <v>439</v>
      </c>
      <c r="D57" s="37"/>
      <c r="E57" s="38">
        <v>151.86</v>
      </c>
      <c r="F57" s="38"/>
    </row>
    <row r="58" spans="1:6" ht="12.75" customHeight="1">
      <c r="A58" s="22">
        <f t="shared" si="0"/>
        <v>51</v>
      </c>
      <c r="B58" s="2" t="s">
        <v>264</v>
      </c>
      <c r="C58" s="37" t="s">
        <v>439</v>
      </c>
      <c r="D58" s="37"/>
      <c r="E58" s="38">
        <v>75.65</v>
      </c>
      <c r="F58" s="38"/>
    </row>
    <row r="59" spans="1:6" ht="12.75" customHeight="1">
      <c r="A59" s="22">
        <f t="shared" si="0"/>
        <v>52</v>
      </c>
      <c r="B59" s="2" t="s">
        <v>264</v>
      </c>
      <c r="C59" s="50" t="s">
        <v>421</v>
      </c>
      <c r="D59" s="50"/>
      <c r="E59" s="49">
        <v>210</v>
      </c>
      <c r="F59" s="49"/>
    </row>
    <row r="60" spans="1:6" ht="12.75" customHeight="1">
      <c r="A60" s="22">
        <f t="shared" si="0"/>
        <v>53</v>
      </c>
      <c r="B60" s="2" t="s">
        <v>264</v>
      </c>
      <c r="C60" s="50" t="s">
        <v>490</v>
      </c>
      <c r="D60" s="51"/>
      <c r="E60" s="49">
        <v>29.5</v>
      </c>
      <c r="F60" s="49"/>
    </row>
    <row r="61" spans="1:8" s="15" customFormat="1" ht="12.75" customHeight="1">
      <c r="A61" s="22"/>
      <c r="B61" s="9"/>
      <c r="C61" s="34" t="s">
        <v>442</v>
      </c>
      <c r="D61" s="34"/>
      <c r="E61" s="35">
        <f>SUM(E8:F60)</f>
        <v>22068.680000000008</v>
      </c>
      <c r="F61" s="35"/>
      <c r="G61" s="10"/>
      <c r="H61" s="14"/>
    </row>
    <row r="62" spans="1:8" s="15" customFormat="1" ht="24.75" customHeight="1">
      <c r="A62" s="22"/>
      <c r="B62" s="9"/>
      <c r="C62" s="34" t="s">
        <v>443</v>
      </c>
      <c r="D62" s="34"/>
      <c r="E62" s="10"/>
      <c r="F62" s="10"/>
      <c r="G62" s="10"/>
      <c r="H62" s="14"/>
    </row>
    <row r="63" spans="1:6" ht="26.25" customHeight="1">
      <c r="A63" s="22">
        <v>1</v>
      </c>
      <c r="B63" s="2" t="s">
        <v>801</v>
      </c>
      <c r="C63" s="37" t="s">
        <v>444</v>
      </c>
      <c r="D63" s="37"/>
      <c r="E63" s="38">
        <v>1955.45</v>
      </c>
      <c r="F63" s="38"/>
    </row>
    <row r="64" spans="1:8" s="15" customFormat="1" ht="25.5" customHeight="1">
      <c r="A64" s="22"/>
      <c r="B64" s="9"/>
      <c r="C64" s="34" t="s">
        <v>445</v>
      </c>
      <c r="D64" s="34"/>
      <c r="E64" s="35">
        <v>1955.45</v>
      </c>
      <c r="F64" s="35"/>
      <c r="G64" s="10"/>
      <c r="H64" s="14"/>
    </row>
    <row r="65" spans="1:8" s="15" customFormat="1" ht="12.75" customHeight="1">
      <c r="A65" s="22"/>
      <c r="B65" s="9"/>
      <c r="C65" s="34" t="s">
        <v>446</v>
      </c>
      <c r="D65" s="34"/>
      <c r="E65" s="35"/>
      <c r="F65" s="35"/>
      <c r="G65" s="10"/>
      <c r="H65" s="14"/>
    </row>
    <row r="66" spans="1:6" ht="12.75" customHeight="1">
      <c r="A66" s="22">
        <v>1</v>
      </c>
      <c r="B66" s="2" t="s">
        <v>544</v>
      </c>
      <c r="C66" s="37" t="s">
        <v>447</v>
      </c>
      <c r="D66" s="37"/>
      <c r="E66" s="38">
        <v>1900</v>
      </c>
      <c r="F66" s="38"/>
    </row>
    <row r="67" spans="1:6" ht="12.75" customHeight="1">
      <c r="A67" s="22">
        <f>1+A66</f>
        <v>2</v>
      </c>
      <c r="B67" s="2" t="s">
        <v>544</v>
      </c>
      <c r="C67" s="37" t="s">
        <v>448</v>
      </c>
      <c r="D67" s="37"/>
      <c r="E67" s="38">
        <v>1900</v>
      </c>
      <c r="F67" s="38"/>
    </row>
    <row r="68" spans="1:8" s="27" customFormat="1" ht="12.75" customHeight="1">
      <c r="A68" s="22">
        <f aca="true" t="shared" si="1" ref="A68:A75">1+A67</f>
        <v>3</v>
      </c>
      <c r="B68" s="24" t="s">
        <v>619</v>
      </c>
      <c r="C68" s="52" t="s">
        <v>449</v>
      </c>
      <c r="D68" s="52"/>
      <c r="E68" s="53">
        <v>1900</v>
      </c>
      <c r="F68" s="53"/>
      <c r="G68" s="25"/>
      <c r="H68" s="26"/>
    </row>
    <row r="69" spans="1:6" ht="12.75" customHeight="1">
      <c r="A69" s="22">
        <f t="shared" si="1"/>
        <v>4</v>
      </c>
      <c r="B69" s="2" t="s">
        <v>424</v>
      </c>
      <c r="C69" s="37" t="s">
        <v>450</v>
      </c>
      <c r="D69" s="37"/>
      <c r="E69" s="38">
        <v>1900</v>
      </c>
      <c r="F69" s="38"/>
    </row>
    <row r="70" spans="1:6" ht="12.75" customHeight="1">
      <c r="A70" s="22">
        <f t="shared" si="1"/>
        <v>5</v>
      </c>
      <c r="B70" s="2" t="s">
        <v>703</v>
      </c>
      <c r="C70" s="37" t="s">
        <v>451</v>
      </c>
      <c r="D70" s="37"/>
      <c r="E70" s="38">
        <v>1900</v>
      </c>
      <c r="F70" s="38"/>
    </row>
    <row r="71" spans="1:6" ht="12.75" customHeight="1">
      <c r="A71" s="22">
        <f t="shared" si="1"/>
        <v>6</v>
      </c>
      <c r="B71" s="2" t="s">
        <v>910</v>
      </c>
      <c r="C71" s="37" t="s">
        <v>452</v>
      </c>
      <c r="D71" s="37"/>
      <c r="E71" s="38">
        <v>1900</v>
      </c>
      <c r="F71" s="38"/>
    </row>
    <row r="72" spans="1:6" ht="12.75" customHeight="1">
      <c r="A72" s="22">
        <f t="shared" si="1"/>
        <v>7</v>
      </c>
      <c r="B72" s="2" t="s">
        <v>910</v>
      </c>
      <c r="C72" s="37" t="s">
        <v>453</v>
      </c>
      <c r="D72" s="37"/>
      <c r="E72" s="38">
        <v>1900</v>
      </c>
      <c r="F72" s="38"/>
    </row>
    <row r="73" spans="1:6" ht="12.75" customHeight="1">
      <c r="A73" s="22">
        <f t="shared" si="1"/>
        <v>8</v>
      </c>
      <c r="B73" s="2" t="s">
        <v>910</v>
      </c>
      <c r="C73" s="37" t="s">
        <v>454</v>
      </c>
      <c r="D73" s="37"/>
      <c r="E73" s="38">
        <v>1900</v>
      </c>
      <c r="F73" s="38"/>
    </row>
    <row r="74" spans="1:6" ht="12.75" customHeight="1">
      <c r="A74" s="22">
        <f t="shared" si="1"/>
        <v>9</v>
      </c>
      <c r="B74" s="2" t="s">
        <v>910</v>
      </c>
      <c r="C74" s="37" t="s">
        <v>455</v>
      </c>
      <c r="D74" s="37"/>
      <c r="E74" s="38">
        <v>1900</v>
      </c>
      <c r="F74" s="38"/>
    </row>
    <row r="75" spans="1:6" ht="12.75" customHeight="1">
      <c r="A75" s="22">
        <f t="shared" si="1"/>
        <v>10</v>
      </c>
      <c r="B75" s="2" t="s">
        <v>264</v>
      </c>
      <c r="C75" s="37" t="s">
        <v>456</v>
      </c>
      <c r="D75" s="37"/>
      <c r="E75" s="38">
        <v>1900</v>
      </c>
      <c r="F75" s="38"/>
    </row>
    <row r="76" spans="1:8" s="15" customFormat="1" ht="12.75" customHeight="1">
      <c r="A76" s="22"/>
      <c r="B76" s="9"/>
      <c r="C76" s="34" t="s">
        <v>457</v>
      </c>
      <c r="D76" s="34"/>
      <c r="E76" s="35">
        <f>SUM(E66:F75)</f>
        <v>19000</v>
      </c>
      <c r="F76" s="35"/>
      <c r="G76" s="10"/>
      <c r="H76" s="14"/>
    </row>
    <row r="77" spans="1:8" s="15" customFormat="1" ht="12.75" customHeight="1">
      <c r="A77" s="39" t="s">
        <v>458</v>
      </c>
      <c r="B77" s="39"/>
      <c r="C77" s="39"/>
      <c r="D77" s="39"/>
      <c r="E77" s="36">
        <f>E6+E61+E64+E76</f>
        <v>48042.130000000005</v>
      </c>
      <c r="F77" s="36"/>
      <c r="G77" s="10"/>
      <c r="H77" s="14"/>
    </row>
  </sheetData>
  <sheetProtection selectLockedCells="1" selectUnlockedCells="1"/>
  <mergeCells count="150">
    <mergeCell ref="A77:D77"/>
    <mergeCell ref="C8:D8"/>
    <mergeCell ref="E8:F8"/>
    <mergeCell ref="A1:C1"/>
    <mergeCell ref="A2:F2"/>
    <mergeCell ref="F3:G3"/>
    <mergeCell ref="C4:D4"/>
    <mergeCell ref="E4:F4"/>
    <mergeCell ref="C5:D5"/>
    <mergeCell ref="E5:F5"/>
    <mergeCell ref="C6:D6"/>
    <mergeCell ref="E6:F6"/>
    <mergeCell ref="C7:D7"/>
    <mergeCell ref="E7:F7"/>
    <mergeCell ref="C14:D14"/>
    <mergeCell ref="E14:F14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20:D20"/>
    <mergeCell ref="E20:F20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6:D26"/>
    <mergeCell ref="E26:F26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32:D32"/>
    <mergeCell ref="E32:F32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8:D38"/>
    <mergeCell ref="E38:F38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46:D46"/>
    <mergeCell ref="E46:F46"/>
    <mergeCell ref="C39:D39"/>
    <mergeCell ref="E39:F39"/>
    <mergeCell ref="C42:D42"/>
    <mergeCell ref="E42:F42"/>
    <mergeCell ref="C43:D43"/>
    <mergeCell ref="E43:F43"/>
    <mergeCell ref="C44:D44"/>
    <mergeCell ref="E44:F44"/>
    <mergeCell ref="C45:D45"/>
    <mergeCell ref="E45:F45"/>
    <mergeCell ref="C56:D56"/>
    <mergeCell ref="E56:F56"/>
    <mergeCell ref="C50:D50"/>
    <mergeCell ref="E50:F50"/>
    <mergeCell ref="C51:D51"/>
    <mergeCell ref="E51:F51"/>
    <mergeCell ref="C52:D52"/>
    <mergeCell ref="E52:F52"/>
    <mergeCell ref="C54:D54"/>
    <mergeCell ref="E54:F54"/>
    <mergeCell ref="C55:D55"/>
    <mergeCell ref="E55:F55"/>
    <mergeCell ref="C65:D65"/>
    <mergeCell ref="E65:F65"/>
    <mergeCell ref="C57:D57"/>
    <mergeCell ref="E57:F57"/>
    <mergeCell ref="C58:D58"/>
    <mergeCell ref="E58:F58"/>
    <mergeCell ref="C61:D61"/>
    <mergeCell ref="E61:F61"/>
    <mergeCell ref="C62:D62"/>
    <mergeCell ref="C63:D63"/>
    <mergeCell ref="E63:F63"/>
    <mergeCell ref="C64:D64"/>
    <mergeCell ref="E64:F64"/>
    <mergeCell ref="C70:D70"/>
    <mergeCell ref="E70:F70"/>
    <mergeCell ref="C66:D66"/>
    <mergeCell ref="E66:F66"/>
    <mergeCell ref="C67:D67"/>
    <mergeCell ref="E67:F67"/>
    <mergeCell ref="C68:D68"/>
    <mergeCell ref="E68:F68"/>
    <mergeCell ref="C69:D69"/>
    <mergeCell ref="E69:F69"/>
    <mergeCell ref="E75:F75"/>
    <mergeCell ref="C76:D76"/>
    <mergeCell ref="E76:F76"/>
    <mergeCell ref="C71:D71"/>
    <mergeCell ref="E71:F71"/>
    <mergeCell ref="C72:D72"/>
    <mergeCell ref="E72:F72"/>
    <mergeCell ref="C73:D73"/>
    <mergeCell ref="E73:F73"/>
    <mergeCell ref="C40:D40"/>
    <mergeCell ref="E40:F40"/>
    <mergeCell ref="E77:F77"/>
    <mergeCell ref="C59:D59"/>
    <mergeCell ref="C60:D60"/>
    <mergeCell ref="E59:F59"/>
    <mergeCell ref="E60:F60"/>
    <mergeCell ref="C74:D74"/>
    <mergeCell ref="E74:F74"/>
    <mergeCell ref="C75:D75"/>
    <mergeCell ref="C53:D53"/>
    <mergeCell ref="E53:F53"/>
    <mergeCell ref="C41:D41"/>
    <mergeCell ref="E41:F41"/>
    <mergeCell ref="C47:D47"/>
    <mergeCell ref="E47:F47"/>
    <mergeCell ref="C48:D48"/>
    <mergeCell ref="E48:F48"/>
    <mergeCell ref="C49:D49"/>
    <mergeCell ref="E49:F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25">
      <selection activeCell="D26" sqref="D26"/>
    </sheetView>
  </sheetViews>
  <sheetFormatPr defaultColWidth="9.00390625" defaultRowHeight="12.75"/>
  <cols>
    <col min="1" max="1" width="5.57421875" style="0" customWidth="1"/>
    <col min="2" max="2" width="10.28125" style="0" customWidth="1"/>
    <col min="3" max="3" width="17.28125" style="0" customWidth="1"/>
    <col min="4" max="4" width="12.7109375" style="2" customWidth="1"/>
    <col min="5" max="5" width="11.7109375" style="0" customWidth="1"/>
    <col min="6" max="6" width="5.421875" style="0" customWidth="1"/>
    <col min="7" max="7" width="10.57421875" style="0" customWidth="1"/>
    <col min="8" max="8" width="19.140625" style="0" customWidth="1"/>
    <col min="9" max="9" width="19.00390625" style="0" customWidth="1"/>
    <col min="10" max="10" width="10.57421875" style="0" customWidth="1"/>
    <col min="11" max="11" width="7.28125" style="0" customWidth="1"/>
    <col min="12" max="12" width="10.57421875" style="11" customWidth="1"/>
  </cols>
  <sheetData>
    <row r="1" ht="12.75">
      <c r="A1" s="16" t="s">
        <v>493</v>
      </c>
    </row>
    <row r="4" spans="1:12" ht="12.75" customHeight="1">
      <c r="A4" s="54" t="s">
        <v>459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6" ht="12.75">
      <c r="L6" s="17" t="s">
        <v>495</v>
      </c>
    </row>
    <row r="7" spans="1:12" ht="12.75" customHeight="1">
      <c r="A7" s="55" t="s">
        <v>460</v>
      </c>
      <c r="B7" s="55"/>
      <c r="C7" s="55" t="s">
        <v>461</v>
      </c>
      <c r="D7" s="55" t="s">
        <v>462</v>
      </c>
      <c r="E7" s="55" t="s">
        <v>463</v>
      </c>
      <c r="F7" s="55" t="s">
        <v>464</v>
      </c>
      <c r="G7" s="55"/>
      <c r="H7" s="55"/>
      <c r="I7" s="55" t="s">
        <v>465</v>
      </c>
      <c r="J7" s="55" t="s">
        <v>466</v>
      </c>
      <c r="K7" s="55" t="s">
        <v>467</v>
      </c>
      <c r="L7" s="56" t="s">
        <v>468</v>
      </c>
    </row>
    <row r="8" spans="1:12" ht="24.75" customHeight="1">
      <c r="A8" s="18" t="s">
        <v>469</v>
      </c>
      <c r="B8" s="18" t="s">
        <v>470</v>
      </c>
      <c r="C8" s="55"/>
      <c r="D8" s="55"/>
      <c r="E8" s="55"/>
      <c r="F8" s="18" t="s">
        <v>471</v>
      </c>
      <c r="G8" s="18" t="s">
        <v>472</v>
      </c>
      <c r="H8" s="18" t="s">
        <v>473</v>
      </c>
      <c r="I8" s="55"/>
      <c r="J8" s="55"/>
      <c r="K8" s="55"/>
      <c r="L8" s="56"/>
    </row>
    <row r="9" spans="1:12" ht="38.25">
      <c r="A9" s="19">
        <v>1150</v>
      </c>
      <c r="B9" s="19" t="s">
        <v>703</v>
      </c>
      <c r="C9" s="19" t="s">
        <v>548</v>
      </c>
      <c r="D9" s="19" t="s">
        <v>474</v>
      </c>
      <c r="E9" s="19" t="s">
        <v>475</v>
      </c>
      <c r="F9" s="19" t="s">
        <v>476</v>
      </c>
      <c r="G9" s="19" t="s">
        <v>477</v>
      </c>
      <c r="H9" s="19" t="s">
        <v>478</v>
      </c>
      <c r="I9" s="19" t="s">
        <v>479</v>
      </c>
      <c r="J9" s="19"/>
      <c r="K9" s="19">
        <v>7</v>
      </c>
      <c r="L9" s="20">
        <v>119</v>
      </c>
    </row>
    <row r="10" spans="1:12" ht="38.25">
      <c r="A10" s="19">
        <v>1149</v>
      </c>
      <c r="B10" s="19" t="s">
        <v>703</v>
      </c>
      <c r="C10" s="19" t="s">
        <v>549</v>
      </c>
      <c r="D10" s="19" t="s">
        <v>480</v>
      </c>
      <c r="E10" s="19" t="s">
        <v>475</v>
      </c>
      <c r="F10" s="19" t="s">
        <v>476</v>
      </c>
      <c r="G10" s="19" t="s">
        <v>477</v>
      </c>
      <c r="H10" s="19" t="s">
        <v>478</v>
      </c>
      <c r="I10" s="19" t="s">
        <v>479</v>
      </c>
      <c r="J10" s="19"/>
      <c r="K10" s="19">
        <v>7</v>
      </c>
      <c r="L10" s="20">
        <v>119</v>
      </c>
    </row>
    <row r="11" spans="1:12" ht="38.25">
      <c r="A11" s="19">
        <v>1148</v>
      </c>
      <c r="B11" s="19" t="s">
        <v>703</v>
      </c>
      <c r="C11" s="19" t="s">
        <v>550</v>
      </c>
      <c r="D11" s="19" t="s">
        <v>480</v>
      </c>
      <c r="E11" s="19" t="s">
        <v>475</v>
      </c>
      <c r="F11" s="19" t="s">
        <v>476</v>
      </c>
      <c r="G11" s="19" t="s">
        <v>477</v>
      </c>
      <c r="H11" s="19" t="s">
        <v>478</v>
      </c>
      <c r="I11" s="19" t="s">
        <v>479</v>
      </c>
      <c r="J11" s="19"/>
      <c r="K11" s="19">
        <v>7</v>
      </c>
      <c r="L11" s="20">
        <v>119</v>
      </c>
    </row>
    <row r="12" spans="1:12" ht="38.25">
      <c r="A12" s="19">
        <v>1147</v>
      </c>
      <c r="B12" s="19" t="s">
        <v>703</v>
      </c>
      <c r="C12" s="19" t="s">
        <v>551</v>
      </c>
      <c r="D12" s="19" t="s">
        <v>480</v>
      </c>
      <c r="E12" s="19" t="s">
        <v>475</v>
      </c>
      <c r="F12" s="19" t="s">
        <v>476</v>
      </c>
      <c r="G12" s="19" t="s">
        <v>477</v>
      </c>
      <c r="H12" s="19" t="s">
        <v>478</v>
      </c>
      <c r="I12" s="19" t="s">
        <v>479</v>
      </c>
      <c r="J12" s="19"/>
      <c r="K12" s="19">
        <v>7</v>
      </c>
      <c r="L12" s="20">
        <v>119</v>
      </c>
    </row>
    <row r="13" spans="1:12" ht="38.25">
      <c r="A13" s="19">
        <v>1082</v>
      </c>
      <c r="B13" s="19" t="s">
        <v>703</v>
      </c>
      <c r="C13" s="19" t="s">
        <v>552</v>
      </c>
      <c r="D13" s="19" t="s">
        <v>481</v>
      </c>
      <c r="E13" s="19" t="s">
        <v>482</v>
      </c>
      <c r="F13" s="19" t="s">
        <v>476</v>
      </c>
      <c r="G13" s="19" t="s">
        <v>483</v>
      </c>
      <c r="H13" s="19" t="s">
        <v>484</v>
      </c>
      <c r="I13" s="19" t="s">
        <v>485</v>
      </c>
      <c r="J13" s="19"/>
      <c r="K13" s="19">
        <v>7</v>
      </c>
      <c r="L13" s="20">
        <v>119</v>
      </c>
    </row>
    <row r="14" spans="1:12" ht="38.25">
      <c r="A14" s="19">
        <v>1083</v>
      </c>
      <c r="B14" s="19" t="s">
        <v>703</v>
      </c>
      <c r="C14" s="19" t="s">
        <v>553</v>
      </c>
      <c r="D14" s="19" t="s">
        <v>486</v>
      </c>
      <c r="E14" s="19" t="s">
        <v>482</v>
      </c>
      <c r="F14" s="19" t="s">
        <v>476</v>
      </c>
      <c r="G14" s="19" t="s">
        <v>483</v>
      </c>
      <c r="H14" s="19" t="s">
        <v>484</v>
      </c>
      <c r="I14" s="19" t="s">
        <v>485</v>
      </c>
      <c r="J14" s="19"/>
      <c r="K14" s="19">
        <v>7</v>
      </c>
      <c r="L14" s="20">
        <v>119</v>
      </c>
    </row>
    <row r="15" spans="1:12" ht="38.25">
      <c r="A15" s="19">
        <v>1085</v>
      </c>
      <c r="B15" s="19" t="s">
        <v>703</v>
      </c>
      <c r="C15" s="19" t="s">
        <v>554</v>
      </c>
      <c r="D15" s="19" t="s">
        <v>480</v>
      </c>
      <c r="E15" s="19" t="s">
        <v>482</v>
      </c>
      <c r="F15" s="19" t="s">
        <v>476</v>
      </c>
      <c r="G15" s="19" t="s">
        <v>483</v>
      </c>
      <c r="H15" s="19" t="s">
        <v>484</v>
      </c>
      <c r="I15" s="19" t="s">
        <v>485</v>
      </c>
      <c r="J15" s="19"/>
      <c r="K15" s="19">
        <v>7</v>
      </c>
      <c r="L15" s="20">
        <v>119</v>
      </c>
    </row>
    <row r="16" spans="1:12" ht="38.25">
      <c r="A16" s="19">
        <v>1079</v>
      </c>
      <c r="B16" s="19" t="s">
        <v>703</v>
      </c>
      <c r="C16" s="19" t="s">
        <v>555</v>
      </c>
      <c r="D16" s="19" t="s">
        <v>481</v>
      </c>
      <c r="E16" s="19" t="s">
        <v>482</v>
      </c>
      <c r="F16" s="19" t="s">
        <v>476</v>
      </c>
      <c r="G16" s="19" t="s">
        <v>483</v>
      </c>
      <c r="H16" s="19" t="s">
        <v>484</v>
      </c>
      <c r="I16" s="19" t="s">
        <v>485</v>
      </c>
      <c r="J16" s="19"/>
      <c r="K16" s="19">
        <v>7</v>
      </c>
      <c r="L16" s="20">
        <v>119</v>
      </c>
    </row>
    <row r="17" spans="1:12" ht="38.25">
      <c r="A17" s="19">
        <v>1078</v>
      </c>
      <c r="B17" s="19" t="s">
        <v>703</v>
      </c>
      <c r="C17" s="19" t="s">
        <v>556</v>
      </c>
      <c r="D17" s="19" t="s">
        <v>481</v>
      </c>
      <c r="E17" s="19" t="s">
        <v>482</v>
      </c>
      <c r="F17" s="19" t="s">
        <v>476</v>
      </c>
      <c r="G17" s="19" t="s">
        <v>483</v>
      </c>
      <c r="H17" s="19" t="s">
        <v>484</v>
      </c>
      <c r="I17" s="19" t="s">
        <v>485</v>
      </c>
      <c r="J17" s="19"/>
      <c r="K17" s="19">
        <v>7</v>
      </c>
      <c r="L17" s="20">
        <v>119</v>
      </c>
    </row>
    <row r="18" spans="1:12" ht="38.25">
      <c r="A18" s="19">
        <v>1084</v>
      </c>
      <c r="B18" s="19" t="s">
        <v>703</v>
      </c>
      <c r="C18" s="19" t="s">
        <v>557</v>
      </c>
      <c r="D18" s="19" t="s">
        <v>487</v>
      </c>
      <c r="E18" s="19" t="s">
        <v>482</v>
      </c>
      <c r="F18" s="19" t="s">
        <v>476</v>
      </c>
      <c r="G18" s="19" t="s">
        <v>483</v>
      </c>
      <c r="H18" s="19" t="s">
        <v>484</v>
      </c>
      <c r="I18" s="19" t="s">
        <v>485</v>
      </c>
      <c r="J18" s="19"/>
      <c r="K18" s="19">
        <v>7</v>
      </c>
      <c r="L18" s="20">
        <v>119</v>
      </c>
    </row>
    <row r="19" spans="1:12" ht="38.25">
      <c r="A19" s="19">
        <v>1165</v>
      </c>
      <c r="B19" s="19" t="s">
        <v>77</v>
      </c>
      <c r="C19" s="19" t="s">
        <v>558</v>
      </c>
      <c r="D19" s="19" t="s">
        <v>480</v>
      </c>
      <c r="E19" s="19" t="s">
        <v>488</v>
      </c>
      <c r="F19" s="19" t="s">
        <v>476</v>
      </c>
      <c r="G19" s="19" t="s">
        <v>483</v>
      </c>
      <c r="H19" s="19" t="s">
        <v>484</v>
      </c>
      <c r="I19" s="19" t="s">
        <v>485</v>
      </c>
      <c r="J19" s="19"/>
      <c r="K19" s="19">
        <v>3</v>
      </c>
      <c r="L19" s="20">
        <v>51</v>
      </c>
    </row>
    <row r="20" spans="1:12" ht="38.25">
      <c r="A20" s="19">
        <v>1166</v>
      </c>
      <c r="B20" s="19" t="s">
        <v>77</v>
      </c>
      <c r="C20" s="19" t="s">
        <v>559</v>
      </c>
      <c r="D20" s="19" t="s">
        <v>481</v>
      </c>
      <c r="E20" s="19" t="s">
        <v>488</v>
      </c>
      <c r="F20" s="19" t="s">
        <v>476</v>
      </c>
      <c r="G20" s="19" t="s">
        <v>483</v>
      </c>
      <c r="H20" s="19" t="s">
        <v>484</v>
      </c>
      <c r="I20" s="19" t="s">
        <v>485</v>
      </c>
      <c r="J20" s="19"/>
      <c r="K20" s="19">
        <v>3</v>
      </c>
      <c r="L20" s="20">
        <v>51</v>
      </c>
    </row>
    <row r="21" spans="1:12" ht="38.25">
      <c r="A21" s="19">
        <v>1164</v>
      </c>
      <c r="B21" s="19" t="s">
        <v>77</v>
      </c>
      <c r="C21" s="19" t="s">
        <v>560</v>
      </c>
      <c r="D21" s="19" t="s">
        <v>480</v>
      </c>
      <c r="E21" s="19" t="s">
        <v>488</v>
      </c>
      <c r="F21" s="19" t="s">
        <v>476</v>
      </c>
      <c r="G21" s="19" t="s">
        <v>483</v>
      </c>
      <c r="H21" s="19" t="s">
        <v>484</v>
      </c>
      <c r="I21" s="19" t="s">
        <v>485</v>
      </c>
      <c r="J21" s="19"/>
      <c r="K21" s="19">
        <v>4</v>
      </c>
      <c r="L21" s="20">
        <v>68</v>
      </c>
    </row>
    <row r="22" spans="1:12" ht="38.25">
      <c r="A22" s="19">
        <v>1163</v>
      </c>
      <c r="B22" s="19" t="s">
        <v>77</v>
      </c>
      <c r="C22" s="19" t="s">
        <v>561</v>
      </c>
      <c r="D22" s="19" t="s">
        <v>480</v>
      </c>
      <c r="E22" s="19" t="s">
        <v>488</v>
      </c>
      <c r="F22" s="19" t="s">
        <v>476</v>
      </c>
      <c r="G22" s="19" t="s">
        <v>483</v>
      </c>
      <c r="H22" s="19" t="s">
        <v>484</v>
      </c>
      <c r="I22" s="19" t="s">
        <v>485</v>
      </c>
      <c r="J22" s="19"/>
      <c r="K22" s="19">
        <v>4</v>
      </c>
      <c r="L22" s="20">
        <v>68</v>
      </c>
    </row>
    <row r="23" spans="1:12" ht="38.25">
      <c r="A23" s="19">
        <v>1169</v>
      </c>
      <c r="B23" s="19" t="s">
        <v>77</v>
      </c>
      <c r="C23" s="19" t="s">
        <v>562</v>
      </c>
      <c r="D23" s="19" t="s">
        <v>481</v>
      </c>
      <c r="E23" s="19" t="s">
        <v>488</v>
      </c>
      <c r="F23" s="19" t="s">
        <v>476</v>
      </c>
      <c r="G23" s="19" t="s">
        <v>483</v>
      </c>
      <c r="H23" s="19" t="s">
        <v>484</v>
      </c>
      <c r="I23" s="19" t="s">
        <v>485</v>
      </c>
      <c r="J23" s="19"/>
      <c r="K23" s="19">
        <v>3</v>
      </c>
      <c r="L23" s="20">
        <v>51</v>
      </c>
    </row>
    <row r="24" spans="1:12" ht="38.25">
      <c r="A24" s="19">
        <v>1070</v>
      </c>
      <c r="B24" s="19" t="s">
        <v>77</v>
      </c>
      <c r="C24" s="19" t="s">
        <v>563</v>
      </c>
      <c r="D24" s="19" t="s">
        <v>480</v>
      </c>
      <c r="E24" s="19" t="s">
        <v>488</v>
      </c>
      <c r="F24" s="19" t="s">
        <v>476</v>
      </c>
      <c r="G24" s="19" t="s">
        <v>483</v>
      </c>
      <c r="H24" s="19" t="s">
        <v>484</v>
      </c>
      <c r="I24" s="19" t="s">
        <v>485</v>
      </c>
      <c r="J24" s="19"/>
      <c r="K24" s="19">
        <v>3</v>
      </c>
      <c r="L24" s="20">
        <v>51</v>
      </c>
    </row>
    <row r="25" spans="1:12" ht="38.25">
      <c r="A25" s="19">
        <v>1167</v>
      </c>
      <c r="B25" s="19" t="s">
        <v>77</v>
      </c>
      <c r="C25" s="19" t="s">
        <v>564</v>
      </c>
      <c r="D25" s="19" t="s">
        <v>480</v>
      </c>
      <c r="E25" s="19" t="s">
        <v>488</v>
      </c>
      <c r="F25" s="19" t="s">
        <v>476</v>
      </c>
      <c r="G25" s="19" t="s">
        <v>483</v>
      </c>
      <c r="H25" s="19" t="s">
        <v>484</v>
      </c>
      <c r="I25" s="19" t="s">
        <v>485</v>
      </c>
      <c r="J25" s="19"/>
      <c r="K25" s="19">
        <v>4</v>
      </c>
      <c r="L25" s="20">
        <v>68</v>
      </c>
    </row>
    <row r="26" spans="1:12" ht="38.25">
      <c r="A26" s="19">
        <v>1168</v>
      </c>
      <c r="B26" s="19" t="s">
        <v>77</v>
      </c>
      <c r="C26" s="19" t="s">
        <v>565</v>
      </c>
      <c r="D26" s="19" t="s">
        <v>480</v>
      </c>
      <c r="E26" s="19" t="s">
        <v>488</v>
      </c>
      <c r="F26" s="19" t="s">
        <v>476</v>
      </c>
      <c r="G26" s="19" t="s">
        <v>483</v>
      </c>
      <c r="H26" s="19" t="s">
        <v>484</v>
      </c>
      <c r="I26" s="19" t="s">
        <v>485</v>
      </c>
      <c r="J26" s="19"/>
      <c r="K26" s="19">
        <v>4</v>
      </c>
      <c r="L26" s="20">
        <v>68</v>
      </c>
    </row>
    <row r="27" spans="1:12" ht="12.75" customHeight="1">
      <c r="A27" s="57" t="s">
        <v>489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21">
        <f>SUM(L9:L26)</f>
        <v>1666</v>
      </c>
    </row>
  </sheetData>
  <sheetProtection selectLockedCells="1" selectUnlockedCells="1"/>
  <mergeCells count="11">
    <mergeCell ref="A27:K27"/>
    <mergeCell ref="A4:L4"/>
    <mergeCell ref="A7:B7"/>
    <mergeCell ref="C7:C8"/>
    <mergeCell ref="D7:D8"/>
    <mergeCell ref="E7:E8"/>
    <mergeCell ref="F7:H7"/>
    <mergeCell ref="I7:I8"/>
    <mergeCell ref="J7:J8"/>
    <mergeCell ref="K7:K8"/>
    <mergeCell ref="L7:L8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Bretan</cp:lastModifiedBy>
  <dcterms:modified xsi:type="dcterms:W3CDTF">2018-09-14T07:51:09Z</dcterms:modified>
  <cp:category/>
  <cp:version/>
  <cp:contentType/>
  <cp:contentStatus/>
</cp:coreProperties>
</file>